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10560" windowHeight="3255" tabRatio="704" firstSheet="1" activeTab="1"/>
  </bookViews>
  <sheets>
    <sheet name="BEDAŞ LİSANSSIZ 10.04.2017" sheetId="37" state="hidden" r:id="rId1"/>
    <sheet name="EPDK LİSANSSIZ FORM" sheetId="32" r:id="rId2"/>
  </sheets>
  <externalReferences>
    <externalReference r:id="rId3"/>
    <externalReference r:id="rId4"/>
    <externalReference r:id="rId5"/>
    <externalReference r:id="rId6"/>
  </externalReferences>
  <definedNames>
    <definedName name="__xlnm.Print_Titles_1" localSheetId="0">#REF!</definedName>
    <definedName name="__xlnm.Print_Titles_1">#REF!</definedName>
    <definedName name="_1111">#REF!</definedName>
    <definedName name="_A">#REF!</definedName>
    <definedName name="a" localSheetId="0">#REF!</definedName>
    <definedName name="a">#REF!</definedName>
    <definedName name="as" localSheetId="0">#REF!</definedName>
    <definedName name="as">#REF!</definedName>
    <definedName name="_xlnm.Extract" localSheetId="0">#REF!</definedName>
    <definedName name="_xlnm.Extract">#REF!</definedName>
    <definedName name="bolge">[1]GD01.D!$R$24</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GHH" localSheetId="0">#REF!</definedName>
    <definedName name="GHH">#REF!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10.04.2017'!$A$1:$M$11</definedName>
    <definedName name="_xlnm.Print_Area" localSheetId="1">'EPDK LİSANSSIZ FORM'!$A$1:$N$45</definedName>
  </definedNames>
  <calcPr calcId="145621"/>
</workbook>
</file>

<file path=xl/calcChain.xml><?xml version="1.0" encoding="utf-8"?>
<calcChain xmlns="http://schemas.openxmlformats.org/spreadsheetml/2006/main">
  <c r="E9" i="32" l="1"/>
  <c r="J7" i="37" l="1"/>
  <c r="J6" i="37"/>
  <c r="J5" i="37"/>
  <c r="I9" i="32" l="1"/>
  <c r="H9" i="32"/>
  <c r="I16" i="32"/>
  <c r="H16" i="32"/>
  <c r="I8" i="32"/>
  <c r="H8" i="32"/>
  <c r="E16" i="32" l="1"/>
  <c r="F16" i="32"/>
  <c r="G16" i="32"/>
  <c r="D16" i="32"/>
  <c r="D9" i="32"/>
  <c r="F9" i="32"/>
  <c r="G9" i="32"/>
  <c r="F8" i="32"/>
  <c r="G8" i="32"/>
  <c r="E8" i="32"/>
  <c r="D8" i="32"/>
  <c r="M11" i="37" l="1"/>
  <c r="L11" i="37"/>
  <c r="I11" i="37"/>
  <c r="H11" i="37"/>
  <c r="G11" i="37"/>
  <c r="F11" i="37"/>
  <c r="E11" i="37"/>
  <c r="D11" i="37"/>
  <c r="C11" i="37"/>
  <c r="B11" i="37"/>
  <c r="K7" i="37"/>
  <c r="K10" i="37"/>
  <c r="J10" i="37"/>
  <c r="K9" i="37"/>
  <c r="J9" i="37"/>
  <c r="K8" i="37"/>
  <c r="J8" i="37"/>
  <c r="K6" i="37"/>
  <c r="K5" i="37"/>
  <c r="J11" i="37" l="1"/>
  <c r="K11" i="37"/>
  <c r="E10" i="32" l="1"/>
  <c r="F10" i="32"/>
  <c r="G10" i="32"/>
  <c r="E11" i="32"/>
  <c r="F11" i="32"/>
  <c r="G11" i="32"/>
  <c r="E12" i="32"/>
  <c r="F12" i="32"/>
  <c r="G12" i="32"/>
  <c r="E13" i="32"/>
  <c r="F13" i="32"/>
  <c r="G13" i="32"/>
  <c r="E14" i="32"/>
  <c r="F14" i="32"/>
  <c r="G14" i="32"/>
  <c r="G44" i="32" l="1"/>
  <c r="F44" i="32"/>
  <c r="E44" i="32"/>
  <c r="D44" i="32"/>
  <c r="L43" i="32"/>
  <c r="K43" i="32"/>
  <c r="I43" i="32"/>
  <c r="H43" i="32"/>
  <c r="L42" i="32"/>
  <c r="K42" i="32"/>
  <c r="J42" i="32"/>
  <c r="I42" i="32"/>
  <c r="H42" i="32"/>
  <c r="L41" i="32"/>
  <c r="K41" i="32"/>
  <c r="J41" i="32"/>
  <c r="I41" i="32"/>
  <c r="H41" i="32"/>
  <c r="E41" i="32"/>
  <c r="L40" i="32"/>
  <c r="K40" i="32"/>
  <c r="J40" i="32"/>
  <c r="I40" i="32"/>
  <c r="H40" i="32"/>
  <c r="L39" i="32"/>
  <c r="K39" i="32"/>
  <c r="J39" i="32"/>
  <c r="I39" i="32"/>
  <c r="H39" i="32"/>
  <c r="G39" i="32"/>
  <c r="N38" i="32"/>
  <c r="M38" i="32"/>
  <c r="L38" i="32"/>
  <c r="K38" i="32"/>
  <c r="J38" i="32"/>
  <c r="I38" i="32"/>
  <c r="H38" i="32"/>
  <c r="N37" i="32"/>
  <c r="M37" i="32"/>
  <c r="L37" i="32"/>
  <c r="K37" i="32"/>
  <c r="J37" i="32"/>
  <c r="I37" i="32"/>
  <c r="H37" i="32"/>
  <c r="E37" i="32"/>
  <c r="N36" i="32"/>
  <c r="M36" i="32"/>
  <c r="L36" i="32"/>
  <c r="L45" i="32" s="1"/>
  <c r="K36" i="32"/>
  <c r="J36" i="32"/>
  <c r="I36" i="32"/>
  <c r="H36" i="32"/>
  <c r="E36" i="32"/>
  <c r="D36" i="32"/>
  <c r="G34" i="32"/>
  <c r="G40" i="32" s="1"/>
  <c r="F34" i="32"/>
  <c r="F40" i="32" s="1"/>
  <c r="E34" i="32"/>
  <c r="E40" i="32" s="1"/>
  <c r="D34" i="32"/>
  <c r="D40" i="32" s="1"/>
  <c r="G43" i="32"/>
  <c r="F43" i="32"/>
  <c r="E43" i="32"/>
  <c r="D43" i="32"/>
  <c r="N15" i="32"/>
  <c r="N18" i="32" s="1"/>
  <c r="M15" i="32"/>
  <c r="M18" i="32" s="1"/>
  <c r="L15" i="32"/>
  <c r="L18" i="32" s="1"/>
  <c r="K15" i="32"/>
  <c r="K18" i="32" s="1"/>
  <c r="J15" i="32"/>
  <c r="J18" i="32" s="1"/>
  <c r="I15" i="32"/>
  <c r="I18" i="32" s="1"/>
  <c r="H15" i="32"/>
  <c r="H18" i="32" s="1"/>
  <c r="G42" i="32"/>
  <c r="F42" i="32"/>
  <c r="E42" i="32"/>
  <c r="D14" i="32"/>
  <c r="D42" i="32" s="1"/>
  <c r="G41" i="32"/>
  <c r="F41" i="32"/>
  <c r="D13" i="32"/>
  <c r="D41" i="32" s="1"/>
  <c r="D12" i="32"/>
  <c r="F39" i="32"/>
  <c r="E39" i="32"/>
  <c r="D11" i="32"/>
  <c r="D39" i="32" s="1"/>
  <c r="G38" i="32"/>
  <c r="F38" i="32"/>
  <c r="E38" i="32"/>
  <c r="D10" i="32"/>
  <c r="D38" i="32" s="1"/>
  <c r="G37" i="32"/>
  <c r="F37" i="32"/>
  <c r="D37" i="32"/>
  <c r="G36" i="32"/>
  <c r="F15" i="32"/>
  <c r="F18" i="32" s="1"/>
  <c r="E15" i="32"/>
  <c r="E18" i="32" s="1"/>
  <c r="I45" i="32" l="1"/>
  <c r="M45" i="32"/>
  <c r="J45" i="32"/>
  <c r="N45" i="32"/>
  <c r="H45" i="32"/>
  <c r="D15" i="32"/>
  <c r="D18" i="32" s="1"/>
  <c r="K45" i="32"/>
  <c r="D45" i="32"/>
  <c r="G45" i="32"/>
  <c r="E45" i="32"/>
  <c r="F36" i="32"/>
  <c r="F45" i="32" s="1"/>
  <c r="G15" i="32"/>
  <c r="G18" i="32" s="1"/>
</calcChain>
</file>

<file path=xl/sharedStrings.xml><?xml version="1.0" encoding="utf-8"?>
<sst xmlns="http://schemas.openxmlformats.org/spreadsheetml/2006/main" count="102" uniqueCount="51">
  <si>
    <t>RÜZGAR</t>
  </si>
  <si>
    <t>GÜNEŞ</t>
  </si>
  <si>
    <t>DENİZ AKINTISI</t>
  </si>
  <si>
    <t>DALGA</t>
  </si>
  <si>
    <t>Sayı</t>
  </si>
  <si>
    <t>Kurulu Güç</t>
  </si>
  <si>
    <t>Jeotermal</t>
  </si>
  <si>
    <t>Biyokütle</t>
  </si>
  <si>
    <t>Kojenerasyon</t>
  </si>
  <si>
    <t>TOPLAM</t>
  </si>
  <si>
    <t>Kaynak Türü</t>
  </si>
  <si>
    <t>Adet</t>
  </si>
  <si>
    <t>Toplam Güç (MW)</t>
  </si>
  <si>
    <t>BİYOKÜTLE</t>
  </si>
  <si>
    <t>KOJENERASYON</t>
  </si>
  <si>
    <t>Rüzgar</t>
  </si>
  <si>
    <t>Güneş</t>
  </si>
  <si>
    <t>Hidrolik</t>
  </si>
  <si>
    <t>Mikrokojenerasyon</t>
  </si>
  <si>
    <t>Toplam</t>
  </si>
  <si>
    <t>Genel Toplam</t>
  </si>
  <si>
    <t xml:space="preserve">Lisanssız Elektrik Üretim Başvuruları </t>
  </si>
  <si>
    <r>
      <t xml:space="preserve">BOĞAZİÇİ </t>
    </r>
    <r>
      <rPr>
        <b/>
        <sz val="22"/>
        <color indexed="17"/>
        <rFont val="Times New Roman"/>
        <family val="1"/>
        <charset val="162"/>
      </rPr>
      <t>ELEKTRİK DAĞITIM A.Ş.</t>
    </r>
  </si>
  <si>
    <t>Başvurular</t>
  </si>
  <si>
    <t>İşletmeye Giren Tesisler</t>
  </si>
  <si>
    <t>Yönetmeliğin 25 inci maddesi çerçevesinde süresinde işletmeye girmeyip bağlantı ve sistem kullanım anlaşmalarının kendiliğinden geçersiz olduğu üretim tesisleri</t>
  </si>
  <si>
    <t>Olumlu Sonuçlananlar</t>
  </si>
  <si>
    <t>Olumsuz Sonuçlananlar</t>
  </si>
  <si>
    <t>Gerilim Seviyesi</t>
  </si>
  <si>
    <t>Kurulu Gücü</t>
  </si>
  <si>
    <t>Üretim Miktarı</t>
  </si>
  <si>
    <t>AG’den Bağlanan Üretim Tesisi Sayısı</t>
  </si>
  <si>
    <t>YG’den Bağlanan Üretim Tesisi Sayısı</t>
  </si>
  <si>
    <t>(Adet)</t>
  </si>
  <si>
    <t>(MW)</t>
  </si>
  <si>
    <t>(kWh)</t>
  </si>
  <si>
    <t>İSTANBUL (AVRUPA YAKASI)</t>
  </si>
  <si>
    <t>Kurulu gücü bir megavat veya 6446 sayılı Kanunun 14 üncü maddesi çerçevesinde Bakanlar Kurulu kararı ile belirlenmiş kurulu güç üst sınırına kadar olan yenilenebilir enerji kaynaklarına dayalı üretim tesisleri ile mikrokojenerasyon ve kojenerasyon tesisleri</t>
  </si>
  <si>
    <t>Alt Toplam</t>
  </si>
  <si>
    <t>Mikro-Kojenerasyon</t>
  </si>
  <si>
    <t>Ürettiği enerjinin tamamını iletim veya dağıtım sistemine vermeden kullanan, üretimi ve tüketimi aynı ölçüm noktasında olan, yenilenebilir enerji kaynaklarına dayalı üretim tesisleri</t>
  </si>
  <si>
    <t>Belediyelerin katı atık tesisleri ile arıtma tesisi çamurlarının bertarafında kullanılmak üzere kurulan üretim tesisleri</t>
  </si>
  <si>
    <t>Sermayesinin yarısından fazlası doğrudan veya dolaylı olarak belediyeye ait olan tüzel kişilerce, belediyeler tarafından işletilen su isale hatları ile atık su isale hatları üzerinde  kurulan üretim tesisleri</t>
  </si>
  <si>
    <t>Bağlantı Anlaşma Sayısı</t>
  </si>
  <si>
    <r>
      <t xml:space="preserve">BOĞAZİÇİ </t>
    </r>
    <r>
      <rPr>
        <b/>
        <sz val="36"/>
        <color indexed="17"/>
        <rFont val="Calibri"/>
        <family val="2"/>
        <charset val="162"/>
      </rPr>
      <t>ELEKTRİK DAĞITIM A.Ş.</t>
    </r>
  </si>
  <si>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</si>
  <si>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</si>
  <si>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</si>
  <si>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</si>
  <si>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</si>
  <si>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r>
      <t xml:space="preserve">Lisanssız Elektrik Üretimine İlişkin İlgili Şebeke İşletmecisince Kuruma Sunulacak Bildirime İlişkin Form </t>
    </r>
    <r>
      <rPr>
        <b/>
        <sz val="20"/>
        <color indexed="30"/>
        <rFont val="Times New Roman"/>
        <family val="1"/>
        <charset val="162"/>
      </rPr>
      <t>(05.02.2017  tarihi itibariyle)</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</si>
</sst>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6" formatCode="_-* #,##0.00\ _Y_T_L_-;\-* #,##0.00\ _Y_T_L_-;_-* &quot;-&quot;??\ _Y_T_L_-;_-@_-"/>
    <numFmt numFmtId="167" formatCode="[$$-409]\ #,##0.00"/>
    <numFmt numFmtId="168" formatCode="[$$-409]\ #,##0"/>
    <numFmt numFmtId="169" formatCode="&quot;$&quot;#,##0_);\(&quot;$&quot;#,##0\)"/>
  </numFmts>
  <fonts count="76">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14"/>
      <color indexed="8"/>
      <name val="Times New Roman"/>
      <family val="1"/>
      <charset val="162"/>
    </font>
    <font>
      <b/>
      <sz val="12"/>
      <color indexed="8"/>
      <name val="Times New Roman"/>
      <family val="1"/>
      <charset val="162"/>
    </font>
    <font>
      <sz val="10"/>
      <name val="Arial Tur"/>
      <charset val="162"/>
    </font>
    <font>
      <sz val="24"/>
      <color indexed="8"/>
      <name val="Calibri"/>
      <family val="2"/>
      <charset val="162"/>
    </font>
    <font>
      <b/>
      <sz val="11"/>
      <color indexed="10"/>
      <name val="Calibri"/>
      <family val="2"/>
      <charset val="162"/>
    </font>
    <font>
      <b/>
      <sz val="14"/>
      <color indexed="10"/>
      <name val="Times New Roman"/>
      <family val="1"/>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sz val="11"/>
      <color theme="1"/>
      <name val="Calibri"/>
      <family val="2"/>
      <scheme val="minor"/>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20"/>
      <color indexed="8"/>
      <name val="Times New Roman"/>
      <family val="1"/>
      <charset val="162"/>
    </font>
    <font>
      <b/>
      <sz val="20"/>
      <color indexed="30"/>
      <name val="Times New Roman"/>
      <family val="1"/>
      <charset val="162"/>
    </font>
    <font>
      <b/>
      <i/>
      <sz val="10"/>
      <color indexed="8"/>
      <name val="Times New Roman"/>
      <family val="1"/>
      <charset val="162"/>
    </font>
    <font>
      <b/>
      <sz val="10"/>
      <color indexed="8"/>
      <name val="Calibri"/>
      <family val="2"/>
      <charset val="162"/>
    </font>
    <font>
      <sz val="10"/>
      <color indexed="8"/>
      <name val="Calibri"/>
      <family val="2"/>
      <charset val="162"/>
    </font>
    <font>
      <b/>
      <sz val="22"/>
      <color indexed="12"/>
      <name val="Times New Roman"/>
      <family val="1"/>
      <charset val="162"/>
    </font>
    <font>
      <b/>
      <sz val="22"/>
      <color indexed="17"/>
      <name val="Times New Roman"/>
      <family val="1"/>
      <charset val="162"/>
    </font>
    <font>
      <b/>
      <sz val="18"/>
      <color indexed="8"/>
      <name val="Times New Roman"/>
      <family val="1"/>
      <charset val="162"/>
    </font>
    <font>
      <b/>
      <sz val="9"/>
      <color indexed="8"/>
      <name val="Times New Roman"/>
      <family val="1"/>
      <charset val="162"/>
    </font>
    <font>
      <b/>
      <sz val="16"/>
      <color indexed="8"/>
      <name val="Times New Roman"/>
      <family val="1"/>
      <charset val="162"/>
    </font>
    <font>
      <b/>
      <sz val="11"/>
      <color indexed="8"/>
      <name val="Times New Roman"/>
      <family val="1"/>
      <charset val="162"/>
    </font>
    <font>
      <b/>
      <sz val="18"/>
      <color indexed="12"/>
      <name val="Times New Roman"/>
      <family val="1"/>
      <charset val="162"/>
    </font>
    <font>
      <b/>
      <sz val="24"/>
      <color indexed="8"/>
      <name val="Times New Roman"/>
      <family val="1"/>
      <charset val="162"/>
    </font>
    <font>
      <sz val="24"/>
      <color indexed="8"/>
      <name val="Times New Roman"/>
      <family val="1"/>
      <charset val="162"/>
    </font>
    <font>
      <b/>
      <sz val="16"/>
      <color indexed="10"/>
      <name val="Times New Roman"/>
      <family val="1"/>
      <charset val="162"/>
    </font>
    <font>
      <b/>
      <sz val="24"/>
      <color indexed="10"/>
      <name val="Times New Roman"/>
      <family val="1"/>
      <charset val="162"/>
    </font>
    <font>
      <b/>
      <sz val="24"/>
      <color rgb="FFFF0000"/>
      <name val="Times New Roman"/>
      <family val="1"/>
      <charset val="162"/>
    </font>
    <font>
      <b/>
      <sz val="24"/>
      <color rgb="FFFF0000"/>
      <name val="Calibri"/>
      <family val="2"/>
      <charset val="162"/>
    </font>
    <font>
      <b/>
      <u/>
      <sz val="12"/>
      <color indexed="8"/>
      <name val="Times New Roman"/>
      <family val="1"/>
      <charset val="162"/>
    </font>
    <font>
      <b/>
      <sz val="12"/>
      <color indexed="8"/>
      <name val="Calibri"/>
      <family val="2"/>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33" fillId="3" borderId="0" applyNumberFormat="0" applyBorder="0" applyAlignment="0" applyProtection="0"/>
    <xf numFmtId="0" fontId="30" fillId="20" borderId="5" applyNumberFormat="0" applyAlignment="0" applyProtection="0"/>
    <xf numFmtId="0" fontId="31" fillId="21" borderId="6" applyNumberFormat="0" applyAlignment="0" applyProtection="0"/>
    <xf numFmtId="0" fontId="22" fillId="0" borderId="0" applyNumberFormat="0" applyFill="0" applyBorder="0" applyAlignment="0" applyProtection="0"/>
    <xf numFmtId="0" fontId="32" fillId="4" borderId="0" applyNumberFormat="0" applyBorder="0" applyAlignment="0" applyProtection="0"/>
    <xf numFmtId="0" fontId="25" fillId="0" borderId="2" applyNumberFormat="0" applyFill="0" applyAlignment="0" applyProtection="0"/>
    <xf numFmtId="0" fontId="26" fillId="0" borderId="3" applyNumberFormat="0" applyFill="0" applyAlignment="0" applyProtection="0"/>
    <xf numFmtId="0" fontId="27" fillId="0" borderId="4" applyNumberFormat="0" applyFill="0" applyAlignment="0" applyProtection="0"/>
    <xf numFmtId="0" fontId="27" fillId="0" borderId="0" applyNumberFormat="0" applyFill="0" applyBorder="0" applyAlignment="0" applyProtection="0"/>
    <xf numFmtId="0" fontId="29" fillId="7" borderId="5" applyNumberFormat="0" applyAlignment="0" applyProtection="0"/>
    <xf numFmtId="0" fontId="24" fillId="0" borderId="1" applyNumberFormat="0" applyFill="0" applyAlignment="0" applyProtection="0"/>
    <xf numFmtId="0" fontId="34" fillId="22" borderId="0" applyNumberFormat="0" applyBorder="0" applyAlignment="0" applyProtection="0"/>
    <xf numFmtId="0" fontId="17" fillId="0" borderId="0"/>
    <xf numFmtId="0" fontId="10" fillId="23" borderId="8" applyNumberFormat="0" applyFont="0" applyAlignment="0" applyProtection="0"/>
    <xf numFmtId="0" fontId="28" fillId="20" borderId="7" applyNumberFormat="0" applyAlignment="0" applyProtection="0"/>
    <xf numFmtId="0" fontId="23" fillId="0" borderId="0" applyNumberFormat="0" applyFill="0" applyBorder="0" applyAlignment="0" applyProtection="0"/>
    <xf numFmtId="0" fontId="11" fillId="0" borderId="9" applyNumberFormat="0" applyFill="0" applyAlignment="0" applyProtection="0"/>
    <xf numFmtId="0" fontId="35" fillId="0" borderId="0" applyNumberFormat="0" applyFill="0" applyBorder="0" applyAlignment="0" applyProtection="0"/>
    <xf numFmtId="0" fontId="9" fillId="0" borderId="0"/>
    <xf numFmtId="0" fontId="8" fillId="0" borderId="0"/>
    <xf numFmtId="0" fontId="37"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1" fillId="6" borderId="0" applyNumberFormat="0" applyBorder="0" applyAlignment="0" applyProtection="0"/>
    <xf numFmtId="0" fontId="21" fillId="19" borderId="0" applyNumberFormat="0" applyBorder="0" applyAlignment="0" applyProtection="0"/>
    <xf numFmtId="0" fontId="21" fillId="11" borderId="0" applyNumberFormat="0" applyBorder="0" applyAlignment="0" applyProtection="0"/>
    <xf numFmtId="0" fontId="21" fillId="3"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2" fillId="0" borderId="0" applyNumberFormat="0" applyFill="0" applyBorder="0" applyAlignment="0" applyProtection="0"/>
    <xf numFmtId="0" fontId="38" fillId="0" borderId="0" applyNumberFormat="0" applyFill="0" applyBorder="0" applyAlignment="0" applyProtection="0"/>
    <xf numFmtId="0" fontId="35" fillId="0" borderId="37" applyNumberFormat="0" applyFill="0" applyAlignment="0" applyProtection="0"/>
    <xf numFmtId="0" fontId="39" fillId="0" borderId="38" applyNumberFormat="0" applyFill="0" applyAlignment="0" applyProtection="0"/>
    <xf numFmtId="0" fontId="40" fillId="0" borderId="39"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0" applyNumberForma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7" fontId="42" fillId="0" borderId="0"/>
    <xf numFmtId="41" fontId="42" fillId="0" borderId="0" applyFont="0" applyFill="0" applyBorder="0" applyAlignment="0" applyProtection="0"/>
    <xf numFmtId="43" fontId="42" fillId="0" borderId="0" applyFont="0" applyFill="0" applyBorder="0" applyAlignment="0" applyProtection="0"/>
    <xf numFmtId="3" fontId="42" fillId="25" borderId="0"/>
    <xf numFmtId="42" fontId="42" fillId="0" borderId="0" applyFont="0" applyFill="0" applyBorder="0" applyAlignment="0" applyProtection="0"/>
    <xf numFmtId="168" fontId="42" fillId="25" borderId="0"/>
    <xf numFmtId="0" fontId="28" fillId="26" borderId="7" applyNumberFormat="0" applyAlignment="0" applyProtection="0"/>
    <xf numFmtId="0" fontId="42" fillId="25" borderId="0"/>
    <xf numFmtId="0" fontId="10" fillId="0" borderId="0"/>
    <xf numFmtId="0" fontId="10" fillId="0" borderId="0"/>
    <xf numFmtId="0" fontId="10" fillId="0" borderId="0"/>
    <xf numFmtId="0" fontId="10" fillId="0" borderId="0"/>
    <xf numFmtId="0" fontId="10" fillId="0" borderId="0"/>
    <xf numFmtId="3" fontId="42" fillId="25" borderId="0"/>
    <xf numFmtId="2" fontId="42" fillId="25" borderId="0"/>
    <xf numFmtId="1" fontId="42" fillId="25" borderId="0"/>
    <xf numFmtId="164" fontId="42" fillId="25" borderId="0"/>
    <xf numFmtId="0" fontId="42" fillId="25" borderId="0"/>
    <xf numFmtId="3" fontId="42" fillId="25" borderId="0"/>
    <xf numFmtId="0" fontId="42" fillId="25" borderId="0"/>
    <xf numFmtId="2" fontId="42" fillId="25" borderId="0"/>
    <xf numFmtId="0" fontId="29" fillId="22" borderId="5" applyNumberFormat="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19" fillId="26" borderId="5" applyNumberFormat="0" applyAlignment="0" applyProtection="0"/>
    <xf numFmtId="0" fontId="31" fillId="21" borderId="6" applyNumberFormat="0" applyAlignment="0" applyProtection="0"/>
    <xf numFmtId="0" fontId="32" fillId="6" borderId="0" applyNumberFormat="0" applyBorder="0" applyAlignment="0" applyProtection="0"/>
    <xf numFmtId="0" fontId="33" fillId="5" borderId="0" applyNumberFormat="0" applyBorder="0" applyAlignment="0" applyProtection="0"/>
    <xf numFmtId="0" fontId="42" fillId="0" borderId="0"/>
    <xf numFmtId="0" fontId="42" fillId="0" borderId="0"/>
    <xf numFmtId="0" fontId="42" fillId="0" borderId="0"/>
    <xf numFmtId="0" fontId="42" fillId="0" borderId="0"/>
    <xf numFmtId="0" fontId="37" fillId="0" borderId="0"/>
    <xf numFmtId="0" fontId="37" fillId="0" borderId="0"/>
    <xf numFmtId="0" fontId="10" fillId="0" borderId="0"/>
    <xf numFmtId="0" fontId="17" fillId="0" borderId="0"/>
    <xf numFmtId="0" fontId="17" fillId="0" borderId="0"/>
    <xf numFmtId="0" fontId="10" fillId="0" borderId="0"/>
    <xf numFmtId="0" fontId="43" fillId="0" borderId="0"/>
    <xf numFmtId="0" fontId="17" fillId="0" borderId="0"/>
    <xf numFmtId="0" fontId="37" fillId="0" borderId="0"/>
    <xf numFmtId="0" fontId="10" fillId="0" borderId="0"/>
    <xf numFmtId="0" fontId="10" fillId="0" borderId="0"/>
    <xf numFmtId="0" fontId="37" fillId="0" borderId="0"/>
    <xf numFmtId="0" fontId="37" fillId="0" borderId="0"/>
    <xf numFmtId="0" fontId="37" fillId="0" borderId="0"/>
    <xf numFmtId="0" fontId="37" fillId="0" borderId="0"/>
    <xf numFmtId="0" fontId="37" fillId="0" borderId="0"/>
    <xf numFmtId="0" fontId="5" fillId="0" borderId="0"/>
    <xf numFmtId="0" fontId="44"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37" fillId="0" borderId="0"/>
    <xf numFmtId="0" fontId="5" fillId="0" borderId="0"/>
    <xf numFmtId="0" fontId="5" fillId="0" borderId="0"/>
    <xf numFmtId="0" fontId="37" fillId="0" borderId="0"/>
    <xf numFmtId="0" fontId="42" fillId="0" borderId="0"/>
    <xf numFmtId="0" fontId="42" fillId="0" borderId="0"/>
    <xf numFmtId="0" fontId="42" fillId="23" borderId="8" applyNumberFormat="0" applyFont="0" applyAlignment="0" applyProtection="0"/>
    <xf numFmtId="0" fontId="45" fillId="22" borderId="0" applyNumberFormat="0" applyBorder="0" applyAlignment="0" applyProtection="0"/>
    <xf numFmtId="169" fontId="46" fillId="0" borderId="0" applyFont="0" applyFill="0" applyBorder="0" applyAlignment="0" applyProtection="0"/>
    <xf numFmtId="0" fontId="11" fillId="0" borderId="41" applyNumberFormat="0" applyFill="0" applyAlignment="0" applyProtection="0"/>
    <xf numFmtId="0" fontId="35" fillId="0" borderId="0" applyNumberFormat="0" applyFill="0" applyBorder="0" applyAlignment="0" applyProtection="0"/>
    <xf numFmtId="37" fontId="46"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0" fontId="21" fillId="27" borderId="0" applyNumberFormat="0" applyBorder="0" applyAlignment="0" applyProtection="0"/>
    <xf numFmtId="0" fontId="21" fillId="19" borderId="0" applyNumberFormat="0" applyBorder="0" applyAlignment="0" applyProtection="0"/>
    <xf numFmtId="0" fontId="21" fillId="11" borderId="0" applyNumberFormat="0" applyBorder="0" applyAlignment="0" applyProtection="0"/>
    <xf numFmtId="0" fontId="21" fillId="28" borderId="0" applyNumberFormat="0" applyBorder="0" applyAlignment="0" applyProtection="0"/>
    <xf numFmtId="0" fontId="21" fillId="14" borderId="0" applyNumberFormat="0" applyBorder="0" applyAlignment="0" applyProtection="0"/>
    <xf numFmtId="0" fontId="21" fillId="17" borderId="0" applyNumberFormat="0" applyBorder="0" applyAlignment="0" applyProtection="0"/>
    <xf numFmtId="9" fontId="4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19">
    <xf numFmtId="0" fontId="0" fillId="0" borderId="0" xfId="0"/>
    <xf numFmtId="0" fontId="10" fillId="0" borderId="0" xfId="34704"/>
    <xf numFmtId="0" fontId="19" fillId="0" borderId="0" xfId="34704" applyFont="1" applyFill="1" applyBorder="1" applyAlignment="1">
      <alignment horizontal="left" vertical="center"/>
    </xf>
    <xf numFmtId="0" fontId="12" fillId="0" borderId="0" xfId="34704" applyFont="1" applyAlignment="1">
      <alignment horizontal="center" vertical="center" wrapText="1"/>
    </xf>
    <xf numFmtId="0" fontId="51" fillId="0" borderId="0" xfId="34704" applyFont="1" applyAlignment="1">
      <alignment horizontal="center" vertical="center" wrapText="1"/>
    </xf>
    <xf numFmtId="0" fontId="52" fillId="0" borderId="0" xfId="34704" applyFont="1" applyAlignment="1">
      <alignment horizontal="center" vertical="center" wrapText="1"/>
    </xf>
    <xf numFmtId="0" fontId="53" fillId="0" borderId="0" xfId="34704" applyFont="1" applyAlignment="1">
      <alignment horizontal="center" vertical="center" wrapText="1"/>
    </xf>
    <xf numFmtId="0" fontId="11" fillId="0" borderId="0" xfId="34704" applyFont="1"/>
    <xf numFmtId="0" fontId="58" fillId="0" borderId="46" xfId="34704" applyFont="1" applyBorder="1" applyAlignment="1">
      <alignment horizontal="center" vertical="center" wrapText="1"/>
    </xf>
    <xf numFmtId="0" fontId="58" fillId="0" borderId="11" xfId="34704" applyFont="1" applyBorder="1" applyAlignment="1">
      <alignment horizontal="center" vertical="center" wrapText="1"/>
    </xf>
    <xf numFmtId="0" fontId="16" fillId="0" borderId="46" xfId="34704" applyFont="1" applyBorder="1" applyAlignment="1">
      <alignment horizontal="center" vertical="center" wrapText="1"/>
    </xf>
    <xf numFmtId="0" fontId="59" fillId="0" borderId="12" xfId="34704" applyFont="1" applyBorder="1" applyAlignment="1">
      <alignment horizontal="center" vertical="center" wrapText="1"/>
    </xf>
    <xf numFmtId="0" fontId="58" fillId="0" borderId="49" xfId="34704" applyFont="1" applyBorder="1" applyAlignment="1">
      <alignment horizontal="center" vertical="center" wrapText="1"/>
    </xf>
    <xf numFmtId="0" fontId="58" fillId="0" borderId="10" xfId="34704" applyFont="1" applyBorder="1" applyAlignment="1">
      <alignment horizontal="center" vertical="center" wrapText="1"/>
    </xf>
    <xf numFmtId="0" fontId="13" fillId="0" borderId="10" xfId="34704" applyNumberFormat="1" applyFont="1" applyBorder="1" applyAlignment="1">
      <alignment horizontal="center" vertical="center"/>
    </xf>
    <xf numFmtId="0" fontId="61" fillId="0" borderId="10" xfId="34704" applyNumberFormat="1" applyFont="1" applyBorder="1" applyAlignment="1">
      <alignment horizontal="center" vertical="center" wrapText="1"/>
    </xf>
    <xf numFmtId="0" fontId="58" fillId="0" borderId="10" xfId="34704" applyFont="1" applyBorder="1" applyAlignment="1">
      <alignment horizontal="center" vertical="center"/>
    </xf>
    <xf numFmtId="0" fontId="62" fillId="0" borderId="10" xfId="34704" applyNumberFormat="1" applyFont="1" applyBorder="1" applyAlignment="1">
      <alignment horizontal="center" vertical="center" wrapText="1"/>
    </xf>
    <xf numFmtId="0" fontId="63" fillId="0" borderId="10" xfId="34704" applyFont="1" applyBorder="1" applyAlignment="1">
      <alignment horizontal="center" vertical="center"/>
    </xf>
    <xf numFmtId="0" fontId="64" fillId="0" borderId="10" xfId="34704" applyNumberFormat="1" applyFont="1" applyBorder="1" applyAlignment="1">
      <alignment horizontal="center" vertical="center"/>
    </xf>
    <xf numFmtId="0" fontId="64" fillId="0" borderId="10" xfId="34704" applyNumberFormat="1" applyFont="1" applyBorder="1" applyAlignment="1">
      <alignment horizontal="center" vertical="center" wrapText="1"/>
    </xf>
    <xf numFmtId="0" fontId="61" fillId="0" borderId="10" xfId="34704" applyNumberFormat="1" applyFont="1" applyBorder="1" applyAlignment="1">
      <alignment horizontal="center" vertical="center"/>
    </xf>
    <xf numFmtId="0" fontId="15" fillId="0" borderId="10" xfId="34704" applyFont="1" applyBorder="1" applyAlignment="1">
      <alignment horizontal="center" vertical="center"/>
    </xf>
    <xf numFmtId="0" fontId="20" fillId="0" borderId="10" xfId="34704" applyFont="1" applyBorder="1" applyAlignment="1">
      <alignment horizontal="center" vertical="center" wrapText="1"/>
    </xf>
    <xf numFmtId="0" fontId="49" fillId="0" borderId="10" xfId="34704" applyFont="1" applyBorder="1" applyAlignment="1">
      <alignment horizontal="center" vertical="center"/>
    </xf>
    <xf numFmtId="0" fontId="59" fillId="0" borderId="10" xfId="34704" applyFont="1" applyBorder="1" applyAlignment="1">
      <alignment horizontal="center" vertical="center" wrapText="1"/>
    </xf>
    <xf numFmtId="0" fontId="68" fillId="0" borderId="0" xfId="34704" applyFont="1" applyAlignment="1">
      <alignment horizontal="left" vertical="center" wrapText="1"/>
    </xf>
    <xf numFmtId="0" fontId="68" fillId="0" borderId="0" xfId="34704" applyFont="1"/>
    <xf numFmtId="0" fontId="65" fillId="0" borderId="10" xfId="34704" applyNumberFormat="1" applyFont="1" applyBorder="1" applyAlignment="1">
      <alignment horizontal="center" vertical="center" wrapText="1"/>
    </xf>
    <xf numFmtId="0" fontId="62" fillId="0" borderId="10" xfId="34704" applyNumberFormat="1" applyFont="1" applyBorder="1" applyAlignment="1">
      <alignment horizontal="center"/>
    </xf>
    <xf numFmtId="0" fontId="18" fillId="0" borderId="10" xfId="34704" applyNumberFormat="1" applyFont="1" applyBorder="1"/>
    <xf numFmtId="0" fontId="14" fillId="0" borderId="10" xfId="34704" applyNumberFormat="1" applyFont="1" applyBorder="1" applyAlignment="1">
      <alignment horizontal="center" vertical="center"/>
    </xf>
    <xf numFmtId="0" fontId="66" fillId="0" borderId="10" xfId="34704" applyNumberFormat="1" applyFont="1" applyBorder="1" applyAlignment="1">
      <alignment horizontal="center" vertical="center"/>
    </xf>
    <xf numFmtId="0" fontId="49" fillId="0" borderId="42" xfId="34704" applyFont="1" applyBorder="1" applyAlignment="1">
      <alignment horizontal="center" vertical="center" wrapText="1"/>
    </xf>
    <xf numFmtId="0" fontId="72" fillId="0" borderId="0" xfId="34704" applyFont="1"/>
    <xf numFmtId="0" fontId="49" fillId="0" borderId="32" xfId="34704" applyFont="1" applyBorder="1" applyAlignment="1">
      <alignment horizontal="center" vertical="center" wrapText="1"/>
    </xf>
    <xf numFmtId="0" fontId="49" fillId="0" borderId="32" xfId="34704" applyFont="1" applyBorder="1" applyAlignment="1">
      <alignment horizontal="center" vertical="center"/>
    </xf>
    <xf numFmtId="0" fontId="73" fillId="0" borderId="33" xfId="34704" applyFont="1" applyBorder="1" applyAlignment="1">
      <alignment horizontal="center" vertical="center"/>
    </xf>
    <xf numFmtId="0" fontId="71" fillId="24" borderId="15" xfId="34704" applyFont="1" applyFill="1" applyBorder="1" applyAlignment="1">
      <alignment horizontal="center" vertical="center" wrapText="1"/>
    </xf>
    <xf numFmtId="0" fontId="71" fillId="24" borderId="16" xfId="34704" applyFont="1" applyFill="1" applyBorder="1" applyAlignment="1">
      <alignment horizontal="center" vertical="center" wrapText="1"/>
    </xf>
    <xf numFmtId="0" fontId="71" fillId="24" borderId="17" xfId="34704" applyFont="1" applyFill="1" applyBorder="1" applyAlignment="1">
      <alignment horizontal="center" vertical="center" wrapText="1"/>
    </xf>
    <xf numFmtId="0" fontId="71" fillId="24" borderId="51" xfId="34704" applyFont="1" applyFill="1" applyBorder="1" applyAlignment="1">
      <alignment horizontal="center" vertical="center" wrapText="1"/>
    </xf>
    <xf numFmtId="0" fontId="71" fillId="24" borderId="52" xfId="34704" applyFont="1" applyFill="1" applyBorder="1" applyAlignment="1">
      <alignment horizontal="center" vertical="center" wrapText="1"/>
    </xf>
    <xf numFmtId="0" fontId="12" fillId="0" borderId="0" xfId="34704" applyFont="1" applyAlignment="1">
      <alignment wrapText="1"/>
    </xf>
    <xf numFmtId="0" fontId="13" fillId="0" borderId="13" xfId="34704" applyNumberFormat="1" applyFont="1" applyBorder="1" applyAlignment="1">
      <alignment horizontal="center" vertical="center"/>
    </xf>
    <xf numFmtId="0" fontId="13" fillId="0" borderId="18" xfId="34704" applyNumberFormat="1" applyFont="1" applyBorder="1" applyAlignment="1">
      <alignment horizontal="center" vertical="center"/>
    </xf>
    <xf numFmtId="0" fontId="13" fillId="0" borderId="34" xfId="34704" applyNumberFormat="1" applyFont="1" applyBorder="1" applyAlignment="1">
      <alignment horizontal="center" vertical="center"/>
    </xf>
    <xf numFmtId="0" fontId="13" fillId="0" borderId="19" xfId="34704" applyNumberFormat="1" applyFont="1" applyBorder="1" applyAlignment="1">
      <alignment horizontal="center" vertical="center"/>
    </xf>
    <xf numFmtId="0" fontId="13" fillId="0" borderId="25" xfId="34704" applyNumberFormat="1" applyFont="1" applyBorder="1" applyAlignment="1">
      <alignment horizontal="center" vertical="center"/>
    </xf>
    <xf numFmtId="0" fontId="13" fillId="0" borderId="26" xfId="34704" applyNumberFormat="1" applyFont="1" applyBorder="1" applyAlignment="1">
      <alignment horizontal="center" vertical="center"/>
    </xf>
    <xf numFmtId="0" fontId="13" fillId="0" borderId="44" xfId="34704" applyNumberFormat="1" applyFont="1" applyBorder="1" applyAlignment="1">
      <alignment horizontal="center" vertical="center"/>
    </xf>
    <xf numFmtId="0" fontId="13" fillId="0" borderId="14" xfId="34704" applyNumberFormat="1" applyFont="1" applyBorder="1" applyAlignment="1">
      <alignment horizontal="center" vertical="center"/>
    </xf>
    <xf numFmtId="0" fontId="13" fillId="0" borderId="20" xfId="34704" applyNumberFormat="1" applyFont="1" applyBorder="1" applyAlignment="1">
      <alignment horizontal="center" vertical="center"/>
    </xf>
    <xf numFmtId="0" fontId="13" fillId="0" borderId="43" xfId="34704" applyNumberFormat="1" applyFont="1" applyBorder="1" applyAlignment="1">
      <alignment horizontal="center" vertical="center"/>
    </xf>
    <xf numFmtId="0" fontId="13" fillId="0" borderId="36" xfId="34704" applyNumberFormat="1" applyFont="1" applyBorder="1" applyAlignment="1">
      <alignment horizontal="center" vertical="center"/>
    </xf>
    <xf numFmtId="0" fontId="75" fillId="0" borderId="15" xfId="34704" applyNumberFormat="1" applyFont="1" applyBorder="1" applyAlignment="1">
      <alignment horizontal="center" vertical="center"/>
    </xf>
    <xf numFmtId="0" fontId="75" fillId="0" borderId="16" xfId="34704" applyNumberFormat="1" applyFont="1" applyBorder="1" applyAlignment="1">
      <alignment horizontal="center" vertical="center"/>
    </xf>
    <xf numFmtId="0" fontId="75" fillId="0" borderId="35" xfId="34704" applyNumberFormat="1" applyFont="1" applyBorder="1" applyAlignment="1">
      <alignment horizontal="center" vertical="center"/>
    </xf>
    <xf numFmtId="0" fontId="75" fillId="0" borderId="17" xfId="34704" applyNumberFormat="1" applyFont="1" applyBorder="1" applyAlignment="1">
      <alignment horizontal="center" vertical="center"/>
    </xf>
    <xf numFmtId="3" fontId="61" fillId="0" borderId="10" xfId="34704" applyNumberFormat="1" applyFont="1" applyBorder="1" applyAlignment="1">
      <alignment horizontal="center" vertical="center"/>
    </xf>
    <xf numFmtId="3" fontId="61" fillId="0" borderId="10" xfId="34704" applyNumberFormat="1" applyFont="1" applyBorder="1" applyAlignment="1">
      <alignment horizontal="center" vertical="center" wrapText="1"/>
    </xf>
    <xf numFmtId="0" fontId="69" fillId="24" borderId="31" xfId="34704" applyFont="1" applyFill="1" applyBorder="1" applyAlignment="1">
      <alignment horizontal="center" vertical="center"/>
    </xf>
    <xf numFmtId="0" fontId="69" fillId="24" borderId="24" xfId="34704" applyFont="1" applyFill="1" applyBorder="1" applyAlignment="1">
      <alignment horizontal="center" vertical="center"/>
    </xf>
    <xf numFmtId="0" fontId="69" fillId="24" borderId="11" xfId="34704" applyFont="1" applyFill="1" applyBorder="1" applyAlignment="1">
      <alignment horizontal="center" vertical="center"/>
    </xf>
    <xf numFmtId="0" fontId="36" fillId="24" borderId="47" xfId="34704" applyFont="1" applyFill="1" applyBorder="1" applyAlignment="1">
      <alignment horizontal="center" vertical="center"/>
    </xf>
    <xf numFmtId="0" fontId="36" fillId="24" borderId="48" xfId="34704" applyFont="1" applyFill="1" applyBorder="1" applyAlignment="1">
      <alignment horizontal="center" vertical="center"/>
    </xf>
    <xf numFmtId="0" fontId="36" fillId="24" borderId="49" xfId="34704" applyFont="1" applyFill="1" applyBorder="1" applyAlignment="1">
      <alignment horizontal="center" vertical="center"/>
    </xf>
    <xf numFmtId="0" fontId="71" fillId="24" borderId="31" xfId="34704" applyFont="1" applyFill="1" applyBorder="1" applyAlignment="1">
      <alignment horizontal="center" vertical="center" wrapText="1"/>
    </xf>
    <xf numFmtId="0" fontId="71" fillId="24" borderId="47" xfId="34704" applyFont="1" applyFill="1" applyBorder="1" applyAlignment="1">
      <alignment horizontal="center" vertical="center" wrapText="1"/>
    </xf>
    <xf numFmtId="0" fontId="71" fillId="24" borderId="25" xfId="34704" applyFont="1" applyFill="1" applyBorder="1" applyAlignment="1">
      <alignment horizontal="center" vertical="center" wrapText="1"/>
    </xf>
    <xf numFmtId="0" fontId="71" fillId="24" borderId="26" xfId="34704" applyFont="1" applyFill="1" applyBorder="1" applyAlignment="1">
      <alignment horizontal="center" vertical="center" wrapText="1"/>
    </xf>
    <xf numFmtId="0" fontId="71" fillId="24" borderId="27" xfId="34704" applyFont="1" applyFill="1" applyBorder="1" applyAlignment="1">
      <alignment horizontal="center" vertical="center" wrapText="1"/>
    </xf>
    <xf numFmtId="0" fontId="71" fillId="24" borderId="28" xfId="34704" applyFont="1" applyFill="1" applyBorder="1" applyAlignment="1">
      <alignment horizontal="center" vertical="center" wrapText="1"/>
    </xf>
    <xf numFmtId="0" fontId="71" fillId="24" borderId="29" xfId="34704" applyFont="1" applyFill="1" applyBorder="1" applyAlignment="1">
      <alignment horizontal="center" vertical="center" wrapText="1"/>
    </xf>
    <xf numFmtId="0" fontId="67" fillId="0" borderId="24" xfId="34704" applyFont="1" applyBorder="1" applyAlignment="1">
      <alignment horizontal="left" vertical="center" wrapText="1"/>
    </xf>
    <xf numFmtId="0" fontId="16" fillId="0" borderId="0" xfId="34704" applyFont="1" applyAlignment="1">
      <alignment horizontal="left" vertical="center" wrapText="1"/>
    </xf>
    <xf numFmtId="0" fontId="58" fillId="0" borderId="12" xfId="34704" applyFont="1" applyBorder="1" applyAlignment="1">
      <alignment horizontal="center" vertical="center" wrapText="1"/>
    </xf>
    <xf numFmtId="0" fontId="58" fillId="0" borderId="30" xfId="34704" applyFont="1" applyBorder="1" applyAlignment="1">
      <alignment horizontal="center" vertical="center" wrapText="1"/>
    </xf>
    <xf numFmtId="0" fontId="60" fillId="0" borderId="12" xfId="34704" applyFont="1" applyBorder="1" applyAlignment="1">
      <alignment horizontal="center" vertical="center" wrapText="1"/>
    </xf>
    <xf numFmtId="0" fontId="60" fillId="0" borderId="30" xfId="34704" applyFont="1" applyBorder="1" applyAlignment="1">
      <alignment horizontal="center" vertical="center" wrapText="1"/>
    </xf>
    <xf numFmtId="0" fontId="60" fillId="0" borderId="50" xfId="34704" applyFont="1" applyBorder="1" applyAlignment="1">
      <alignment horizontal="center" vertical="center" wrapText="1"/>
    </xf>
    <xf numFmtId="0" fontId="58" fillId="0" borderId="50" xfId="34704" applyFont="1" applyBorder="1" applyAlignment="1">
      <alignment horizontal="center" vertical="center" wrapText="1"/>
    </xf>
    <xf numFmtId="0" fontId="56" fillId="0" borderId="12" xfId="34704" applyFont="1" applyBorder="1" applyAlignment="1">
      <alignment horizontal="center" vertical="center" wrapText="1"/>
    </xf>
    <xf numFmtId="0" fontId="56" fillId="0" borderId="30" xfId="34704" applyFont="1" applyBorder="1" applyAlignment="1">
      <alignment horizontal="center" vertical="center" wrapText="1"/>
    </xf>
    <xf numFmtId="0" fontId="56" fillId="0" borderId="50" xfId="34704" applyFont="1" applyBorder="1" applyAlignment="1">
      <alignment horizontal="center" vertical="center" wrapText="1"/>
    </xf>
    <xf numFmtId="0" fontId="49" fillId="0" borderId="12" xfId="34704" applyFont="1" applyBorder="1" applyAlignment="1">
      <alignment horizontal="center" vertical="center" wrapText="1"/>
    </xf>
    <xf numFmtId="0" fontId="49" fillId="0" borderId="30" xfId="34704" applyFont="1" applyBorder="1" applyAlignment="1">
      <alignment horizontal="center" vertical="center" wrapText="1"/>
    </xf>
    <xf numFmtId="0" fontId="49" fillId="0" borderId="50" xfId="34704" applyFont="1" applyBorder="1" applyAlignment="1">
      <alignment horizontal="center" vertical="center" wrapText="1"/>
    </xf>
    <xf numFmtId="0" fontId="49" fillId="0" borderId="0" xfId="34704" applyFont="1" applyAlignment="1">
      <alignment horizontal="center" vertical="center" wrapText="1"/>
    </xf>
    <xf numFmtId="0" fontId="54" fillId="0" borderId="31" xfId="34704" applyFont="1" applyBorder="1" applyAlignment="1">
      <alignment horizontal="center" vertical="center" wrapText="1"/>
    </xf>
    <xf numFmtId="0" fontId="54" fillId="0" borderId="24" xfId="34704" applyFont="1" applyBorder="1" applyAlignment="1">
      <alignment horizontal="center" vertical="center" wrapText="1"/>
    </xf>
    <xf numFmtId="0" fontId="54" fillId="0" borderId="11" xfId="34704" applyFont="1" applyBorder="1" applyAlignment="1">
      <alignment horizontal="center" vertical="center" wrapText="1"/>
    </xf>
    <xf numFmtId="0" fontId="54" fillId="0" borderId="45" xfId="34704" applyFont="1" applyBorder="1" applyAlignment="1">
      <alignment horizontal="center" vertical="center" wrapText="1"/>
    </xf>
    <xf numFmtId="0" fontId="54" fillId="0" borderId="0" xfId="34704" applyFont="1" applyBorder="1" applyAlignment="1">
      <alignment horizontal="center" vertical="center" wrapText="1"/>
    </xf>
    <xf numFmtId="0" fontId="54" fillId="0" borderId="46" xfId="34704" applyFont="1" applyBorder="1" applyAlignment="1">
      <alignment horizontal="center" vertical="center" wrapText="1"/>
    </xf>
    <xf numFmtId="0" fontId="54" fillId="0" borderId="47" xfId="34704" applyFont="1" applyBorder="1" applyAlignment="1">
      <alignment horizontal="center" vertical="center" wrapText="1"/>
    </xf>
    <xf numFmtId="0" fontId="54" fillId="0" borderId="48" xfId="34704" applyFont="1" applyBorder="1" applyAlignment="1">
      <alignment horizontal="center" vertical="center" wrapText="1"/>
    </xf>
    <xf numFmtId="0" fontId="54" fillId="0" borderId="49" xfId="34704" applyFont="1" applyBorder="1" applyAlignment="1">
      <alignment horizontal="center" vertical="center" wrapText="1"/>
    </xf>
    <xf numFmtId="0" fontId="49" fillId="0" borderId="31" xfId="34704" applyFont="1" applyBorder="1" applyAlignment="1">
      <alignment horizontal="center" vertical="center" wrapText="1"/>
    </xf>
    <xf numFmtId="0" fontId="49" fillId="0" borderId="24" xfId="34704" applyFont="1" applyBorder="1" applyAlignment="1">
      <alignment horizontal="center" vertical="center" wrapText="1"/>
    </xf>
    <xf numFmtId="0" fontId="49" fillId="0" borderId="11" xfId="34704" applyFont="1" applyBorder="1" applyAlignment="1">
      <alignment horizontal="center" vertical="center" wrapText="1"/>
    </xf>
    <xf numFmtId="0" fontId="49" fillId="0" borderId="47" xfId="34704" applyFont="1" applyBorder="1" applyAlignment="1">
      <alignment horizontal="center" vertical="center" wrapText="1"/>
    </xf>
    <xf numFmtId="0" fontId="49" fillId="0" borderId="48" xfId="34704" applyFont="1" applyBorder="1" applyAlignment="1">
      <alignment horizontal="center" vertical="center" wrapText="1"/>
    </xf>
    <xf numFmtId="0" fontId="49" fillId="0" borderId="49" xfId="34704" applyFont="1" applyBorder="1" applyAlignment="1">
      <alignment horizontal="center" vertical="center" wrapText="1"/>
    </xf>
    <xf numFmtId="0" fontId="56" fillId="0" borderId="31" xfId="34704" applyFont="1" applyBorder="1" applyAlignment="1">
      <alignment horizontal="center" vertical="center" wrapText="1"/>
    </xf>
    <xf numFmtId="0" fontId="56" fillId="0" borderId="24" xfId="34704" applyFont="1" applyBorder="1" applyAlignment="1">
      <alignment horizontal="center" vertical="center" wrapText="1"/>
    </xf>
    <xf numFmtId="0" fontId="56" fillId="0" borderId="11" xfId="34704" applyFont="1" applyBorder="1" applyAlignment="1">
      <alignment horizontal="center" vertical="center" wrapText="1"/>
    </xf>
    <xf numFmtId="0" fontId="56" fillId="0" borderId="45" xfId="34704" applyFont="1" applyBorder="1" applyAlignment="1">
      <alignment horizontal="center" vertical="center" wrapText="1"/>
    </xf>
    <xf numFmtId="0" fontId="56" fillId="0" borderId="0" xfId="34704" applyFont="1" applyBorder="1" applyAlignment="1">
      <alignment horizontal="center" vertical="center" wrapText="1"/>
    </xf>
    <xf numFmtId="0" fontId="56" fillId="0" borderId="46" xfId="34704" applyFont="1" applyBorder="1" applyAlignment="1">
      <alignment horizontal="center" vertical="center" wrapText="1"/>
    </xf>
    <xf numFmtId="0" fontId="57" fillId="0" borderId="31" xfId="34704" applyFont="1" applyBorder="1" applyAlignment="1">
      <alignment horizontal="center" vertical="center" wrapText="1"/>
    </xf>
    <xf numFmtId="0" fontId="57" fillId="0" borderId="11" xfId="34704" applyFont="1" applyBorder="1" applyAlignment="1">
      <alignment horizontal="center" vertical="center" wrapText="1"/>
    </xf>
    <xf numFmtId="0" fontId="57" fillId="0" borderId="47" xfId="34704" applyFont="1" applyBorder="1" applyAlignment="1">
      <alignment horizontal="center" vertical="center" wrapText="1"/>
    </xf>
    <xf numFmtId="0" fontId="57" fillId="0" borderId="49" xfId="34704" applyFont="1" applyBorder="1" applyAlignment="1">
      <alignment horizontal="center" vertical="center" wrapText="1"/>
    </xf>
    <xf numFmtId="0" fontId="58" fillId="0" borderId="21" xfId="34704" applyFont="1" applyBorder="1" applyAlignment="1">
      <alignment horizontal="center" vertical="center" wrapText="1"/>
    </xf>
    <xf numFmtId="0" fontId="58" fillId="0" borderId="23" xfId="34704" applyFont="1" applyBorder="1" applyAlignment="1">
      <alignment horizontal="center" vertical="center" wrapText="1"/>
    </xf>
    <xf numFmtId="0" fontId="16" fillId="0" borderId="21" xfId="34704" applyFont="1" applyBorder="1" applyAlignment="1">
      <alignment horizontal="center" vertical="center" wrapText="1"/>
    </xf>
    <xf numFmtId="0" fontId="16" fillId="0" borderId="22" xfId="34704" applyFont="1" applyBorder="1" applyAlignment="1">
      <alignment horizontal="center" vertical="center" wrapText="1"/>
    </xf>
    <xf numFmtId="0" fontId="16" fillId="0" borderId="23" xfId="34704"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EDA&#350;%20L&#304;SANSSIZ%20ELEKTR&#304;K%20&#220;RET&#304;M%2025.1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EN&#304;Z%20G&#220;RB&#220;Z/4-L&#304;SANSSIZ%20ENERJ&#304;/1-L&#304;SANSSIZ%20&#304;NTERNET%20DUYURUSU/3-L&#304;SANSSIZ%20ELEKTR&#304;K%20&#220;RET&#304;M&#304;%20BA&#350;VURU%20SONU&#199;LARI/2016/BEDAS_Lisanssiz_Basvuru_Sonuclari_25.08.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LİSANSSIZ ANLAŞMA- İCMAL"/>
      <sheetName val="BEDAŞ LİSANSSIZ TÜM BİLGİLER"/>
      <sheetName val="BEDAŞ LİSANSSIZ TM KAPASİTE"/>
      <sheetName val="EPDK LİSANSSIZ FORM"/>
      <sheetName val="YÖNETİM İSTATİSTİK"/>
      <sheetName val="BEDAŞ BAĞLANTI ANL. LİSTESİ"/>
      <sheetName val="YEGM LİSANSSIZ FORM"/>
      <sheetName val="LÜY Başvuru"/>
      <sheetName val="Enerji İşleri Genel Müdürlüğü"/>
      <sheetName val="Başvuru Durumu Kodları"/>
      <sheetName val="TEDAŞ TUM_LISTE"/>
      <sheetName val="EPDK EPF-43"/>
    </sheetNames>
    <sheetDataSet>
      <sheetData sheetId="0">
        <row r="7">
          <cell r="B7">
            <v>0</v>
          </cell>
        </row>
        <row r="8">
          <cell r="B8">
            <v>0</v>
          </cell>
        </row>
        <row r="9">
          <cell r="B9">
            <v>0</v>
          </cell>
        </row>
        <row r="10">
          <cell r="B10">
            <v>0</v>
          </cell>
        </row>
        <row r="11">
          <cell r="B11">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25.08.2016"/>
      <sheetName val="BEDAŞ LİSANSSIZ TÜM BİLGİLER"/>
    </sheetNames>
    <sheetDataSet>
      <sheetData sheetId="0">
        <row r="7">
          <cell r="E7">
            <v>0</v>
          </cell>
          <cell r="F7">
            <v>0</v>
          </cell>
          <cell r="G7">
            <v>0</v>
          </cell>
        </row>
        <row r="8">
          <cell r="E8">
            <v>0</v>
          </cell>
          <cell r="F8">
            <v>0</v>
          </cell>
          <cell r="G8">
            <v>0</v>
          </cell>
        </row>
        <row r="9">
          <cell r="E9">
            <v>0</v>
          </cell>
          <cell r="F9">
            <v>2</v>
          </cell>
          <cell r="G9">
            <v>19.388000000000002</v>
          </cell>
        </row>
        <row r="10">
          <cell r="E10">
            <v>0</v>
          </cell>
          <cell r="F10">
            <v>1</v>
          </cell>
          <cell r="G10">
            <v>0.4</v>
          </cell>
        </row>
        <row r="11">
          <cell r="E11">
            <v>0</v>
          </cell>
          <cell r="F11">
            <v>1</v>
          </cell>
          <cell r="G11">
            <v>0.5</v>
          </cell>
        </row>
      </sheetData>
      <sheetData sheetId="1"/>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I8" sqref="I8"/>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61" t="s">
        <v>44</v>
      </c>
      <c r="B1" s="62"/>
      <c r="C1" s="62"/>
      <c r="D1" s="62"/>
      <c r="E1" s="62"/>
      <c r="F1" s="62"/>
      <c r="G1" s="62"/>
      <c r="H1" s="62"/>
      <c r="I1" s="62"/>
      <c r="J1" s="62"/>
      <c r="K1" s="62"/>
      <c r="L1" s="62"/>
      <c r="M1" s="63"/>
    </row>
    <row r="2" spans="1:13" ht="48.75" customHeight="1" thickBot="1">
      <c r="A2" s="64" t="s">
        <v>21</v>
      </c>
      <c r="B2" s="65"/>
      <c r="C2" s="65"/>
      <c r="D2" s="65"/>
      <c r="E2" s="65"/>
      <c r="F2" s="65"/>
      <c r="G2" s="65"/>
      <c r="H2" s="65"/>
      <c r="I2" s="65"/>
      <c r="J2" s="65"/>
      <c r="K2" s="65"/>
      <c r="L2" s="65"/>
      <c r="M2" s="66"/>
    </row>
    <row r="3" spans="1:13" s="3" customFormat="1" ht="84.75" customHeight="1">
      <c r="A3" s="67" t="s">
        <v>10</v>
      </c>
      <c r="B3" s="69" t="s">
        <v>45</v>
      </c>
      <c r="C3" s="70"/>
      <c r="D3" s="69" t="s">
        <v>46</v>
      </c>
      <c r="E3" s="70"/>
      <c r="F3" s="71" t="s">
        <v>47</v>
      </c>
      <c r="G3" s="72"/>
      <c r="H3" s="71" t="s">
        <v>48</v>
      </c>
      <c r="I3" s="73"/>
      <c r="J3" s="71" t="s">
        <v>49</v>
      </c>
      <c r="K3" s="72"/>
      <c r="L3" s="71" t="s">
        <v>43</v>
      </c>
      <c r="M3" s="72"/>
    </row>
    <row r="4" spans="1:13" s="43" customFormat="1" ht="69.75" customHeight="1" thickBot="1">
      <c r="A4" s="68"/>
      <c r="B4" s="38" t="s">
        <v>11</v>
      </c>
      <c r="C4" s="39" t="s">
        <v>12</v>
      </c>
      <c r="D4" s="38" t="s">
        <v>11</v>
      </c>
      <c r="E4" s="39" t="s">
        <v>12</v>
      </c>
      <c r="F4" s="38" t="s">
        <v>11</v>
      </c>
      <c r="G4" s="39" t="s">
        <v>12</v>
      </c>
      <c r="H4" s="38" t="s">
        <v>11</v>
      </c>
      <c r="I4" s="40" t="s">
        <v>12</v>
      </c>
      <c r="J4" s="41" t="s">
        <v>11</v>
      </c>
      <c r="K4" s="42" t="s">
        <v>12</v>
      </c>
      <c r="L4" s="41" t="s">
        <v>11</v>
      </c>
      <c r="M4" s="42" t="s">
        <v>12</v>
      </c>
    </row>
    <row r="5" spans="1:13" s="34" customFormat="1" ht="71.25" customHeight="1">
      <c r="A5" s="33" t="s">
        <v>0</v>
      </c>
      <c r="B5" s="44">
        <v>2</v>
      </c>
      <c r="C5" s="45">
        <v>1.4</v>
      </c>
      <c r="D5" s="46">
        <v>9</v>
      </c>
      <c r="E5" s="45">
        <v>8.8000000000000007</v>
      </c>
      <c r="F5" s="44">
        <v>83</v>
      </c>
      <c r="G5" s="45">
        <v>80.564999999999998</v>
      </c>
      <c r="H5" s="44">
        <v>0</v>
      </c>
      <c r="I5" s="47">
        <v>0</v>
      </c>
      <c r="J5" s="48">
        <f>B5+D5+F5+H5</f>
        <v>94</v>
      </c>
      <c r="K5" s="49">
        <f t="shared" ref="K5:K11" si="0">C5+E5+G5+I5</f>
        <v>90.765000000000001</v>
      </c>
      <c r="L5" s="50">
        <v>9</v>
      </c>
      <c r="M5" s="49">
        <v>8.3000000000000007</v>
      </c>
    </row>
    <row r="6" spans="1:13" s="34" customFormat="1" ht="71.25" customHeight="1">
      <c r="A6" s="35" t="s">
        <v>1</v>
      </c>
      <c r="B6" s="51">
        <v>14</v>
      </c>
      <c r="C6" s="52">
        <v>0.64500000000000002</v>
      </c>
      <c r="D6" s="53">
        <v>97</v>
      </c>
      <c r="E6" s="52">
        <v>2.8650000000000002</v>
      </c>
      <c r="F6" s="51">
        <v>43</v>
      </c>
      <c r="G6" s="52">
        <v>7.9370000000000003</v>
      </c>
      <c r="H6" s="51">
        <v>2</v>
      </c>
      <c r="I6" s="54">
        <v>0.05</v>
      </c>
      <c r="J6" s="51">
        <f>B6+D6+F6+H6</f>
        <v>156</v>
      </c>
      <c r="K6" s="52">
        <f t="shared" si="0"/>
        <v>11.497000000000002</v>
      </c>
      <c r="L6" s="53">
        <v>77</v>
      </c>
      <c r="M6" s="52">
        <v>1.7509999999999999</v>
      </c>
    </row>
    <row r="7" spans="1:13" s="34" customFormat="1" ht="71.25" customHeight="1">
      <c r="A7" s="36" t="s">
        <v>14</v>
      </c>
      <c r="B7" s="51">
        <v>3</v>
      </c>
      <c r="C7" s="52">
        <v>8.0220000000000002</v>
      </c>
      <c r="D7" s="53">
        <v>8</v>
      </c>
      <c r="E7" s="52">
        <v>10.96</v>
      </c>
      <c r="F7" s="51">
        <v>14</v>
      </c>
      <c r="G7" s="52">
        <v>16.477</v>
      </c>
      <c r="H7" s="51">
        <v>0</v>
      </c>
      <c r="I7" s="54">
        <v>0</v>
      </c>
      <c r="J7" s="51">
        <f>B7+D7+F7+H7</f>
        <v>25</v>
      </c>
      <c r="K7" s="52">
        <f>C7+E7+G7+I7</f>
        <v>35.459000000000003</v>
      </c>
      <c r="L7" s="53">
        <v>6</v>
      </c>
      <c r="M7" s="52">
        <v>14.422000000000001</v>
      </c>
    </row>
    <row r="8" spans="1:13" s="34" customFormat="1" ht="71.25" customHeight="1">
      <c r="A8" s="35" t="s">
        <v>13</v>
      </c>
      <c r="B8" s="51">
        <v>0</v>
      </c>
      <c r="C8" s="52">
        <v>0</v>
      </c>
      <c r="D8" s="53">
        <v>0</v>
      </c>
      <c r="E8" s="52">
        <v>0</v>
      </c>
      <c r="F8" s="51">
        <v>2</v>
      </c>
      <c r="G8" s="52">
        <v>19.388000000000002</v>
      </c>
      <c r="H8" s="51">
        <v>0</v>
      </c>
      <c r="I8" s="54">
        <v>0</v>
      </c>
      <c r="J8" s="51">
        <f t="shared" ref="J8:J10" si="1">B8+D8+F8+H8</f>
        <v>2</v>
      </c>
      <c r="K8" s="52">
        <f t="shared" si="0"/>
        <v>19.388000000000002</v>
      </c>
      <c r="L8" s="53">
        <v>0</v>
      </c>
      <c r="M8" s="52">
        <v>0</v>
      </c>
    </row>
    <row r="9" spans="1:13" s="34" customFormat="1" ht="71.25" customHeight="1">
      <c r="A9" s="35" t="s">
        <v>3</v>
      </c>
      <c r="B9" s="51">
        <v>0</v>
      </c>
      <c r="C9" s="52">
        <v>0</v>
      </c>
      <c r="D9" s="53">
        <v>0</v>
      </c>
      <c r="E9" s="52">
        <v>0</v>
      </c>
      <c r="F9" s="51">
        <v>1</v>
      </c>
      <c r="G9" s="52">
        <v>0.4</v>
      </c>
      <c r="H9" s="51">
        <v>0</v>
      </c>
      <c r="I9" s="54">
        <v>0</v>
      </c>
      <c r="J9" s="51">
        <f t="shared" si="1"/>
        <v>1</v>
      </c>
      <c r="K9" s="52">
        <f t="shared" si="0"/>
        <v>0.4</v>
      </c>
      <c r="L9" s="53">
        <v>0</v>
      </c>
      <c r="M9" s="52">
        <v>0</v>
      </c>
    </row>
    <row r="10" spans="1:13" s="34" customFormat="1" ht="71.25" customHeight="1">
      <c r="A10" s="35" t="s">
        <v>2</v>
      </c>
      <c r="B10" s="51">
        <v>0</v>
      </c>
      <c r="C10" s="52">
        <v>0</v>
      </c>
      <c r="D10" s="53">
        <v>0</v>
      </c>
      <c r="E10" s="52">
        <v>0</v>
      </c>
      <c r="F10" s="51">
        <v>1</v>
      </c>
      <c r="G10" s="52">
        <v>0.5</v>
      </c>
      <c r="H10" s="51">
        <v>0</v>
      </c>
      <c r="I10" s="54">
        <v>0</v>
      </c>
      <c r="J10" s="51">
        <f t="shared" si="1"/>
        <v>1</v>
      </c>
      <c r="K10" s="52">
        <f t="shared" si="0"/>
        <v>0.5</v>
      </c>
      <c r="L10" s="53">
        <v>0</v>
      </c>
      <c r="M10" s="52">
        <v>0</v>
      </c>
    </row>
    <row r="11" spans="1:13" s="34" customFormat="1" ht="71.25" customHeight="1" thickBot="1">
      <c r="A11" s="37" t="s">
        <v>9</v>
      </c>
      <c r="B11" s="55">
        <f t="shared" ref="B11:I11" si="2">SUM(B5:B10)</f>
        <v>19</v>
      </c>
      <c r="C11" s="56">
        <f t="shared" si="2"/>
        <v>10.067</v>
      </c>
      <c r="D11" s="57">
        <f t="shared" si="2"/>
        <v>114</v>
      </c>
      <c r="E11" s="56">
        <f t="shared" si="2"/>
        <v>22.625</v>
      </c>
      <c r="F11" s="55">
        <f t="shared" si="2"/>
        <v>144</v>
      </c>
      <c r="G11" s="56">
        <f t="shared" si="2"/>
        <v>125.26700000000001</v>
      </c>
      <c r="H11" s="55">
        <f t="shared" si="2"/>
        <v>2</v>
      </c>
      <c r="I11" s="58">
        <f t="shared" si="2"/>
        <v>0.05</v>
      </c>
      <c r="J11" s="55">
        <f>B11+D11+F11+H11</f>
        <v>279</v>
      </c>
      <c r="K11" s="56">
        <f t="shared" si="0"/>
        <v>158.00900000000001</v>
      </c>
      <c r="L11" s="57">
        <f>SUM(L5:L10)</f>
        <v>92</v>
      </c>
      <c r="M11" s="56">
        <f>SUM(M5:M10)</f>
        <v>24.472999999999999</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tabSelected="1" view="pageBreakPreview" zoomScale="40" zoomScaleNormal="60" zoomScaleSheetLayoutView="40" workbookViewId="0">
      <pane xSplit="2" ySplit="7" topLeftCell="C8" activePane="bottomRight" state="frozen"/>
      <selection pane="topRight" activeCell="C1" sqref="C1"/>
      <selection pane="bottomLeft" activeCell="A8" sqref="A8"/>
      <selection pane="bottomRight" activeCell="S5" sqref="S5:T5"/>
    </sheetView>
  </sheetViews>
  <sheetFormatPr defaultRowHeight="15"/>
  <cols>
    <col min="1" max="1" width="21.140625" style="6" customWidth="1"/>
    <col min="2" max="2" width="29.85546875" style="6" customWidth="1"/>
    <col min="3" max="3" width="29.140625" style="5" customWidth="1"/>
    <col min="4" max="4" width="23.5703125" style="6" customWidth="1"/>
    <col min="5" max="5" width="23.85546875" style="6" customWidth="1"/>
    <col min="6" max="6" width="21.28515625" style="6" customWidth="1"/>
    <col min="7" max="7" width="24.140625" style="6" customWidth="1"/>
    <col min="8" max="8" width="12.85546875" style="6" customWidth="1"/>
    <col min="9" max="9" width="20.28515625" style="6" customWidth="1"/>
    <col min="10" max="10" width="25.42578125" style="6" customWidth="1"/>
    <col min="11" max="11" width="14.7109375" style="6" customWidth="1"/>
    <col min="12" max="12" width="14" style="6" customWidth="1"/>
    <col min="13" max="13" width="16" style="6" customWidth="1"/>
    <col min="14" max="14" width="17.5703125" style="6" customWidth="1"/>
    <col min="15" max="16384" width="9.140625" style="1"/>
  </cols>
  <sheetData>
    <row r="1" spans="1:14" ht="45.75" customHeight="1">
      <c r="A1" s="88" t="s">
        <v>50</v>
      </c>
      <c r="B1" s="88"/>
      <c r="C1" s="88"/>
      <c r="D1" s="88"/>
      <c r="E1" s="88"/>
      <c r="F1" s="88"/>
      <c r="G1" s="88"/>
      <c r="H1" s="88"/>
      <c r="I1" s="88"/>
      <c r="J1" s="88"/>
      <c r="K1" s="88"/>
      <c r="L1" s="88"/>
      <c r="M1" s="88"/>
      <c r="N1" s="88"/>
    </row>
    <row r="2" spans="1:14" ht="15.75" thickBot="1">
      <c r="A2" s="4"/>
      <c r="B2" s="4"/>
    </row>
    <row r="3" spans="1:14" s="7" customFormat="1" ht="27" customHeight="1">
      <c r="A3" s="89" t="s">
        <v>22</v>
      </c>
      <c r="B3" s="90"/>
      <c r="C3" s="91"/>
      <c r="D3" s="98" t="s">
        <v>23</v>
      </c>
      <c r="E3" s="99"/>
      <c r="F3" s="99"/>
      <c r="G3" s="100"/>
      <c r="H3" s="104" t="s">
        <v>24</v>
      </c>
      <c r="I3" s="105"/>
      <c r="J3" s="105"/>
      <c r="K3" s="105"/>
      <c r="L3" s="106"/>
      <c r="M3" s="110" t="s">
        <v>25</v>
      </c>
      <c r="N3" s="111"/>
    </row>
    <row r="4" spans="1:14" s="7" customFormat="1" ht="39.75" customHeight="1" thickBot="1">
      <c r="A4" s="92"/>
      <c r="B4" s="93"/>
      <c r="C4" s="94"/>
      <c r="D4" s="101"/>
      <c r="E4" s="102"/>
      <c r="F4" s="102"/>
      <c r="G4" s="103"/>
      <c r="H4" s="107"/>
      <c r="I4" s="108"/>
      <c r="J4" s="108"/>
      <c r="K4" s="108"/>
      <c r="L4" s="109"/>
      <c r="M4" s="112"/>
      <c r="N4" s="113"/>
    </row>
    <row r="5" spans="1:14" s="7" customFormat="1" ht="52.5" customHeight="1" thickBot="1">
      <c r="A5" s="92"/>
      <c r="B5" s="93"/>
      <c r="C5" s="94"/>
      <c r="D5" s="114" t="s">
        <v>26</v>
      </c>
      <c r="E5" s="115"/>
      <c r="F5" s="114" t="s">
        <v>27</v>
      </c>
      <c r="G5" s="115"/>
      <c r="H5" s="116"/>
      <c r="I5" s="117"/>
      <c r="J5" s="118"/>
      <c r="K5" s="116" t="s">
        <v>28</v>
      </c>
      <c r="L5" s="118"/>
      <c r="M5" s="76" t="s">
        <v>4</v>
      </c>
      <c r="N5" s="76" t="s">
        <v>29</v>
      </c>
    </row>
    <row r="6" spans="1:14" s="7" customFormat="1" ht="57">
      <c r="A6" s="92"/>
      <c r="B6" s="93"/>
      <c r="C6" s="94"/>
      <c r="D6" s="8" t="s">
        <v>4</v>
      </c>
      <c r="E6" s="9" t="s">
        <v>5</v>
      </c>
      <c r="F6" s="8" t="s">
        <v>4</v>
      </c>
      <c r="G6" s="8" t="s">
        <v>5</v>
      </c>
      <c r="H6" s="10" t="s">
        <v>4</v>
      </c>
      <c r="I6" s="10" t="s">
        <v>29</v>
      </c>
      <c r="J6" s="10" t="s">
        <v>30</v>
      </c>
      <c r="K6" s="11" t="s">
        <v>31</v>
      </c>
      <c r="L6" s="11" t="s">
        <v>32</v>
      </c>
      <c r="M6" s="77"/>
      <c r="N6" s="77"/>
    </row>
    <row r="7" spans="1:14" s="7" customFormat="1" ht="38.25" customHeight="1" thickBot="1">
      <c r="A7" s="95"/>
      <c r="B7" s="96"/>
      <c r="C7" s="97"/>
      <c r="D7" s="12" t="s">
        <v>33</v>
      </c>
      <c r="E7" s="12" t="s">
        <v>34</v>
      </c>
      <c r="F7" s="12" t="s">
        <v>33</v>
      </c>
      <c r="G7" s="12" t="s">
        <v>34</v>
      </c>
      <c r="H7" s="12" t="s">
        <v>33</v>
      </c>
      <c r="I7" s="12" t="s">
        <v>34</v>
      </c>
      <c r="J7" s="12" t="s">
        <v>35</v>
      </c>
      <c r="K7" s="12" t="s">
        <v>33</v>
      </c>
      <c r="L7" s="12" t="s">
        <v>33</v>
      </c>
      <c r="M7" s="12" t="s">
        <v>33</v>
      </c>
      <c r="N7" s="12" t="s">
        <v>34</v>
      </c>
    </row>
    <row r="8" spans="1:14" ht="55.5" customHeight="1" thickBot="1">
      <c r="A8" s="78" t="s">
        <v>36</v>
      </c>
      <c r="B8" s="76" t="s">
        <v>37</v>
      </c>
      <c r="C8" s="13" t="s">
        <v>0</v>
      </c>
      <c r="D8" s="14">
        <f>'BEDAŞ LİSANSSIZ 10.04.2017'!D5</f>
        <v>9</v>
      </c>
      <c r="E8" s="14">
        <f>'BEDAŞ LİSANSSIZ 10.04.2017'!E5</f>
        <v>8.8000000000000007</v>
      </c>
      <c r="F8" s="14">
        <f>'BEDAŞ LİSANSSIZ 10.04.2017'!F5</f>
        <v>83</v>
      </c>
      <c r="G8" s="14">
        <f>'BEDAŞ LİSANSSIZ 10.04.2017'!G5</f>
        <v>80.564999999999998</v>
      </c>
      <c r="H8" s="15">
        <f>'BEDAŞ LİSANSSIZ 10.04.2017'!B5</f>
        <v>2</v>
      </c>
      <c r="I8" s="15">
        <f>'BEDAŞ LİSANSSIZ 10.04.2017'!C5</f>
        <v>1.4</v>
      </c>
      <c r="J8" s="60">
        <v>252299.88</v>
      </c>
      <c r="K8" s="15">
        <v>0</v>
      </c>
      <c r="L8" s="15">
        <v>2</v>
      </c>
      <c r="M8" s="17"/>
      <c r="N8" s="17"/>
    </row>
    <row r="9" spans="1:14" ht="55.5" customHeight="1" thickBot="1">
      <c r="A9" s="79"/>
      <c r="B9" s="77"/>
      <c r="C9" s="13" t="s">
        <v>1</v>
      </c>
      <c r="D9" s="14">
        <f>'BEDAŞ LİSANSSIZ 10.04.2017'!D6</f>
        <v>97</v>
      </c>
      <c r="E9" s="14">
        <f>'BEDAŞ LİSANSSIZ 10.04.2017'!E6</f>
        <v>2.8650000000000002</v>
      </c>
      <c r="F9" s="14">
        <f>'BEDAŞ LİSANSSIZ 10.04.2017'!F6</f>
        <v>43</v>
      </c>
      <c r="G9" s="14">
        <f>'BEDAŞ LİSANSSIZ 10.04.2017'!G6</f>
        <v>7.9370000000000003</v>
      </c>
      <c r="H9" s="15">
        <f>'BEDAŞ LİSANSSIZ 10.04.2017'!B6</f>
        <v>14</v>
      </c>
      <c r="I9" s="15">
        <f>'BEDAŞ LİSANSSIZ 10.04.2017'!C6</f>
        <v>0.64500000000000002</v>
      </c>
      <c r="J9" s="60">
        <v>6147.3090000000002</v>
      </c>
      <c r="K9" s="15">
        <v>14</v>
      </c>
      <c r="L9" s="15">
        <v>0</v>
      </c>
      <c r="M9" s="15">
        <v>4</v>
      </c>
      <c r="N9" s="15">
        <v>1.107</v>
      </c>
    </row>
    <row r="10" spans="1:14" ht="55.5" customHeight="1" thickBot="1">
      <c r="A10" s="79"/>
      <c r="B10" s="77"/>
      <c r="C10" s="16" t="s">
        <v>17</v>
      </c>
      <c r="D10" s="14">
        <f>'[3]BEDAŞ LİSANSSIZ - İCMAL'!B7</f>
        <v>0</v>
      </c>
      <c r="E10" s="14">
        <f>'[4]BEDAŞ LİSANSSIZ 25.08.2016'!E7</f>
        <v>0</v>
      </c>
      <c r="F10" s="14">
        <f>'[4]BEDAŞ LİSANSSIZ 25.08.2016'!F7</f>
        <v>0</v>
      </c>
      <c r="G10" s="14">
        <f>'[4]BEDAŞ LİSANSSIZ 25.08.2016'!G7</f>
        <v>0</v>
      </c>
      <c r="H10" s="17"/>
      <c r="I10" s="17"/>
      <c r="J10" s="17"/>
      <c r="K10" s="17"/>
      <c r="L10" s="17"/>
      <c r="M10" s="17"/>
      <c r="N10" s="17"/>
    </row>
    <row r="11" spans="1:14" ht="55.5" customHeight="1" thickBot="1">
      <c r="A11" s="79"/>
      <c r="B11" s="77"/>
      <c r="C11" s="16" t="s">
        <v>6</v>
      </c>
      <c r="D11" s="14">
        <f>'[3]BEDAŞ LİSANSSIZ - İCMAL'!B8</f>
        <v>0</v>
      </c>
      <c r="E11" s="14">
        <f>'[4]BEDAŞ LİSANSSIZ 25.08.2016'!E8</f>
        <v>0</v>
      </c>
      <c r="F11" s="14">
        <f>'[4]BEDAŞ LİSANSSIZ 25.08.2016'!F8</f>
        <v>0</v>
      </c>
      <c r="G11" s="14">
        <f>'[4]BEDAŞ LİSANSSIZ 25.08.2016'!G8</f>
        <v>0</v>
      </c>
      <c r="H11" s="17"/>
      <c r="I11" s="17"/>
      <c r="J11" s="17"/>
      <c r="K11" s="17"/>
      <c r="L11" s="17"/>
      <c r="M11" s="17"/>
      <c r="N11" s="17"/>
    </row>
    <row r="12" spans="1:14" ht="55.5" customHeight="1" thickBot="1">
      <c r="A12" s="79"/>
      <c r="B12" s="77"/>
      <c r="C12" s="16" t="s">
        <v>7</v>
      </c>
      <c r="D12" s="14">
        <f>'[3]BEDAŞ LİSANSSIZ - İCMAL'!B9</f>
        <v>0</v>
      </c>
      <c r="E12" s="14">
        <f>'[4]BEDAŞ LİSANSSIZ 25.08.2016'!E9</f>
        <v>0</v>
      </c>
      <c r="F12" s="14">
        <f>'[4]BEDAŞ LİSANSSIZ 25.08.2016'!F9</f>
        <v>2</v>
      </c>
      <c r="G12" s="14">
        <f>'[4]BEDAŞ LİSANSSIZ 25.08.2016'!G9</f>
        <v>19.388000000000002</v>
      </c>
      <c r="H12" s="17"/>
      <c r="I12" s="17"/>
      <c r="J12" s="17"/>
      <c r="K12" s="17"/>
      <c r="L12" s="17"/>
      <c r="M12" s="17"/>
      <c r="N12" s="17"/>
    </row>
    <row r="13" spans="1:14" ht="55.5" customHeight="1" thickBot="1">
      <c r="A13" s="79"/>
      <c r="B13" s="77"/>
      <c r="C13" s="13" t="s">
        <v>3</v>
      </c>
      <c r="D13" s="14">
        <f>'[3]BEDAŞ LİSANSSIZ - İCMAL'!B10</f>
        <v>0</v>
      </c>
      <c r="E13" s="14">
        <f>'[4]BEDAŞ LİSANSSIZ 25.08.2016'!E10</f>
        <v>0</v>
      </c>
      <c r="F13" s="14">
        <f>'[4]BEDAŞ LİSANSSIZ 25.08.2016'!F10</f>
        <v>1</v>
      </c>
      <c r="G13" s="14">
        <f>'[4]BEDAŞ LİSANSSIZ 25.08.2016'!G10</f>
        <v>0.4</v>
      </c>
      <c r="H13" s="17"/>
      <c r="I13" s="17"/>
      <c r="J13" s="17"/>
      <c r="K13" s="17"/>
      <c r="L13" s="17"/>
      <c r="M13" s="17"/>
      <c r="N13" s="17"/>
    </row>
    <row r="14" spans="1:14" ht="55.5" customHeight="1" thickBot="1">
      <c r="A14" s="79"/>
      <c r="B14" s="77"/>
      <c r="C14" s="13" t="s">
        <v>2</v>
      </c>
      <c r="D14" s="14">
        <f>'[3]BEDAŞ LİSANSSIZ - İCMAL'!B11</f>
        <v>0</v>
      </c>
      <c r="E14" s="14">
        <f>'[4]BEDAŞ LİSANSSIZ 25.08.2016'!E11</f>
        <v>0</v>
      </c>
      <c r="F14" s="14">
        <f>'[4]BEDAŞ LİSANSSIZ 25.08.2016'!F11</f>
        <v>1</v>
      </c>
      <c r="G14" s="14">
        <f>'[4]BEDAŞ LİSANSSIZ 25.08.2016'!G11</f>
        <v>0.5</v>
      </c>
      <c r="H14" s="17"/>
      <c r="I14" s="17"/>
      <c r="J14" s="17"/>
      <c r="K14" s="17"/>
      <c r="L14" s="17"/>
      <c r="M14" s="17"/>
      <c r="N14" s="17"/>
    </row>
    <row r="15" spans="1:14" ht="55.5" customHeight="1" thickBot="1">
      <c r="A15" s="79"/>
      <c r="B15" s="77"/>
      <c r="C15" s="18" t="s">
        <v>38</v>
      </c>
      <c r="D15" s="19">
        <f t="shared" ref="D15:J15" si="0">SUM(D8:D14)</f>
        <v>106</v>
      </c>
      <c r="E15" s="19">
        <f t="shared" si="0"/>
        <v>11.665000000000001</v>
      </c>
      <c r="F15" s="19">
        <f t="shared" si="0"/>
        <v>130</v>
      </c>
      <c r="G15" s="19">
        <f t="shared" si="0"/>
        <v>108.79</v>
      </c>
      <c r="H15" s="20">
        <f t="shared" si="0"/>
        <v>16</v>
      </c>
      <c r="I15" s="20">
        <f t="shared" si="0"/>
        <v>2.0449999999999999</v>
      </c>
      <c r="J15" s="20">
        <f t="shared" si="0"/>
        <v>258447.18900000001</v>
      </c>
      <c r="K15" s="20">
        <f>SUM(K8:K14)</f>
        <v>14</v>
      </c>
      <c r="L15" s="20">
        <f>SUM(L8:L14)</f>
        <v>2</v>
      </c>
      <c r="M15" s="20">
        <f>SUM(M8:M14)</f>
        <v>4</v>
      </c>
      <c r="N15" s="20">
        <f>SUM(N8:N14)</f>
        <v>1.107</v>
      </c>
    </row>
    <row r="16" spans="1:14" ht="55.5" customHeight="1" thickBot="1">
      <c r="A16" s="79"/>
      <c r="B16" s="77"/>
      <c r="C16" s="16" t="s">
        <v>8</v>
      </c>
      <c r="D16" s="21">
        <f>'BEDAŞ LİSANSSIZ 10.04.2017'!D7</f>
        <v>8</v>
      </c>
      <c r="E16" s="21">
        <f>'BEDAŞ LİSANSSIZ 10.04.2017'!E7</f>
        <v>10.96</v>
      </c>
      <c r="F16" s="21">
        <f>'BEDAŞ LİSANSSIZ 10.04.2017'!F7</f>
        <v>14</v>
      </c>
      <c r="G16" s="21">
        <f>'BEDAŞ LİSANSSIZ 10.04.2017'!G7</f>
        <v>16.477</v>
      </c>
      <c r="H16" s="15">
        <f>'BEDAŞ LİSANSSIZ 10.04.2017'!B7</f>
        <v>3</v>
      </c>
      <c r="I16" s="15">
        <f>'BEDAŞ LİSANSSIZ 10.04.2017'!C7</f>
        <v>8.0220000000000002</v>
      </c>
      <c r="J16" s="60">
        <v>6040</v>
      </c>
      <c r="K16" s="15"/>
      <c r="L16" s="15">
        <v>3</v>
      </c>
      <c r="M16" s="15"/>
      <c r="N16" s="15"/>
    </row>
    <row r="17" spans="1:14" ht="55.5" customHeight="1" thickBot="1">
      <c r="A17" s="79"/>
      <c r="B17" s="77"/>
      <c r="C17" s="22" t="s">
        <v>39</v>
      </c>
      <c r="D17" s="21">
        <v>0</v>
      </c>
      <c r="E17" s="21">
        <v>0</v>
      </c>
      <c r="F17" s="21">
        <v>0</v>
      </c>
      <c r="G17" s="21">
        <v>0</v>
      </c>
      <c r="H17" s="15"/>
      <c r="I17" s="15"/>
      <c r="J17" s="15"/>
      <c r="K17" s="15"/>
      <c r="L17" s="15"/>
      <c r="M17" s="15"/>
      <c r="N17" s="15"/>
    </row>
    <row r="18" spans="1:14" ht="55.5" customHeight="1" thickBot="1">
      <c r="A18" s="79"/>
      <c r="B18" s="77"/>
      <c r="C18" s="23" t="s">
        <v>9</v>
      </c>
      <c r="D18" s="19">
        <f t="shared" ref="D18:K18" si="1">SUM(D15:D17)</f>
        <v>114</v>
      </c>
      <c r="E18" s="19">
        <f t="shared" si="1"/>
        <v>22.625</v>
      </c>
      <c r="F18" s="19">
        <f t="shared" si="1"/>
        <v>144</v>
      </c>
      <c r="G18" s="19">
        <f t="shared" si="1"/>
        <v>125.26700000000001</v>
      </c>
      <c r="H18" s="20">
        <f t="shared" si="1"/>
        <v>19</v>
      </c>
      <c r="I18" s="20">
        <f t="shared" si="1"/>
        <v>10.067</v>
      </c>
      <c r="J18" s="20">
        <f>SUM(J15:J17)</f>
        <v>264487.18900000001</v>
      </c>
      <c r="K18" s="20">
        <f t="shared" si="1"/>
        <v>14</v>
      </c>
      <c r="L18" s="28">
        <f>SUM(L15:L17)</f>
        <v>5</v>
      </c>
      <c r="M18" s="28">
        <f>SUM(M15:M17)</f>
        <v>4</v>
      </c>
      <c r="N18" s="28">
        <f>SUM(N15:N17)</f>
        <v>1.107</v>
      </c>
    </row>
    <row r="19" spans="1:14" ht="55.5" customHeight="1" thickBot="1">
      <c r="A19" s="79"/>
      <c r="B19" s="76" t="s">
        <v>40</v>
      </c>
      <c r="C19" s="16" t="s">
        <v>15</v>
      </c>
      <c r="D19" s="29"/>
      <c r="E19" s="29"/>
      <c r="F19" s="29"/>
      <c r="G19" s="29"/>
      <c r="H19" s="29"/>
      <c r="I19" s="29"/>
      <c r="J19" s="29"/>
      <c r="K19" s="29"/>
      <c r="L19" s="29"/>
      <c r="M19" s="29"/>
      <c r="N19" s="29"/>
    </row>
    <row r="20" spans="1:14" ht="55.5" customHeight="1" thickBot="1">
      <c r="A20" s="79"/>
      <c r="B20" s="77"/>
      <c r="C20" s="16" t="s">
        <v>16</v>
      </c>
      <c r="D20" s="29"/>
      <c r="E20" s="29"/>
      <c r="F20" s="29"/>
      <c r="G20" s="29"/>
      <c r="H20" s="29"/>
      <c r="I20" s="29"/>
      <c r="J20" s="29"/>
      <c r="K20" s="29"/>
      <c r="L20" s="29"/>
      <c r="M20" s="29"/>
      <c r="N20" s="29"/>
    </row>
    <row r="21" spans="1:14" ht="55.5" customHeight="1" thickBot="1">
      <c r="A21" s="79"/>
      <c r="B21" s="77"/>
      <c r="C21" s="16" t="s">
        <v>17</v>
      </c>
      <c r="D21" s="29"/>
      <c r="E21" s="29"/>
      <c r="F21" s="29"/>
      <c r="G21" s="29"/>
      <c r="H21" s="29"/>
      <c r="I21" s="29"/>
      <c r="J21" s="29"/>
      <c r="K21" s="29"/>
      <c r="L21" s="29"/>
      <c r="M21" s="29"/>
      <c r="N21" s="29"/>
    </row>
    <row r="22" spans="1:14" ht="55.5" customHeight="1" thickBot="1">
      <c r="A22" s="79"/>
      <c r="B22" s="77"/>
      <c r="C22" s="16" t="s">
        <v>6</v>
      </c>
      <c r="D22" s="29"/>
      <c r="E22" s="29"/>
      <c r="F22" s="29"/>
      <c r="G22" s="29"/>
      <c r="H22" s="29"/>
      <c r="I22" s="29"/>
      <c r="J22" s="29"/>
      <c r="K22" s="29"/>
      <c r="L22" s="29"/>
      <c r="M22" s="29"/>
      <c r="N22" s="29"/>
    </row>
    <row r="23" spans="1:14" ht="55.5" customHeight="1" thickBot="1">
      <c r="A23" s="79"/>
      <c r="B23" s="77"/>
      <c r="C23" s="16" t="s">
        <v>7</v>
      </c>
      <c r="D23" s="29"/>
      <c r="E23" s="29"/>
      <c r="F23" s="29"/>
      <c r="G23" s="29"/>
      <c r="H23" s="29"/>
      <c r="I23" s="29"/>
      <c r="J23" s="29"/>
      <c r="K23" s="29"/>
      <c r="L23" s="29"/>
      <c r="M23" s="29"/>
      <c r="N23" s="29"/>
    </row>
    <row r="24" spans="1:14" ht="55.5" customHeight="1" thickBot="1">
      <c r="A24" s="79"/>
      <c r="B24" s="77"/>
      <c r="C24" s="13" t="s">
        <v>3</v>
      </c>
      <c r="D24" s="29"/>
      <c r="E24" s="29"/>
      <c r="F24" s="29"/>
      <c r="G24" s="29"/>
      <c r="H24" s="29"/>
      <c r="I24" s="29"/>
      <c r="J24" s="29"/>
      <c r="K24" s="29"/>
      <c r="L24" s="29"/>
      <c r="M24" s="29"/>
      <c r="N24" s="29"/>
    </row>
    <row r="25" spans="1:14" ht="55.5" customHeight="1" thickBot="1">
      <c r="A25" s="79"/>
      <c r="B25" s="77"/>
      <c r="C25" s="13" t="s">
        <v>2</v>
      </c>
      <c r="D25" s="21"/>
      <c r="E25" s="21"/>
      <c r="F25" s="21"/>
      <c r="G25" s="21"/>
      <c r="H25" s="29"/>
      <c r="I25" s="29"/>
      <c r="J25" s="29"/>
      <c r="K25" s="29"/>
      <c r="L25" s="29"/>
      <c r="M25" s="29"/>
      <c r="N25" s="29"/>
    </row>
    <row r="26" spans="1:14" ht="55.5" customHeight="1" thickBot="1">
      <c r="A26" s="79"/>
      <c r="B26" s="81"/>
      <c r="C26" s="16" t="s">
        <v>19</v>
      </c>
      <c r="D26" s="30"/>
      <c r="E26" s="30"/>
      <c r="F26" s="30"/>
      <c r="G26" s="30"/>
      <c r="H26" s="30"/>
      <c r="I26" s="30"/>
      <c r="J26" s="30"/>
      <c r="K26" s="30"/>
      <c r="L26" s="30"/>
      <c r="M26" s="30"/>
      <c r="N26" s="30"/>
    </row>
    <row r="27" spans="1:14" ht="55.5" customHeight="1" thickBot="1">
      <c r="A27" s="79"/>
      <c r="B27" s="82" t="s">
        <v>41</v>
      </c>
      <c r="C27" s="22" t="s">
        <v>15</v>
      </c>
      <c r="D27" s="29"/>
      <c r="E27" s="29"/>
      <c r="F27" s="29"/>
      <c r="G27" s="29"/>
      <c r="H27" s="29"/>
      <c r="I27" s="29"/>
      <c r="J27" s="29"/>
      <c r="K27" s="29"/>
      <c r="L27" s="29"/>
      <c r="M27" s="29"/>
      <c r="N27" s="29"/>
    </row>
    <row r="28" spans="1:14" ht="55.5" customHeight="1" thickBot="1">
      <c r="A28" s="79"/>
      <c r="B28" s="83"/>
      <c r="C28" s="22" t="s">
        <v>16</v>
      </c>
      <c r="D28" s="29"/>
      <c r="E28" s="29"/>
      <c r="F28" s="29"/>
      <c r="G28" s="29"/>
      <c r="H28" s="29"/>
      <c r="I28" s="29"/>
      <c r="J28" s="29"/>
      <c r="K28" s="29"/>
      <c r="L28" s="29"/>
      <c r="M28" s="29"/>
      <c r="N28" s="29"/>
    </row>
    <row r="29" spans="1:14" ht="55.5" customHeight="1" thickBot="1">
      <c r="A29" s="79"/>
      <c r="B29" s="83"/>
      <c r="C29" s="22" t="s">
        <v>17</v>
      </c>
      <c r="D29" s="29"/>
      <c r="E29" s="29"/>
      <c r="F29" s="29"/>
      <c r="G29" s="29"/>
      <c r="H29" s="29"/>
      <c r="I29" s="29"/>
      <c r="J29" s="29"/>
      <c r="K29" s="29"/>
      <c r="L29" s="29"/>
      <c r="M29" s="29"/>
      <c r="N29" s="29"/>
    </row>
    <row r="30" spans="1:14" ht="55.5" customHeight="1" thickBot="1">
      <c r="A30" s="79"/>
      <c r="B30" s="83"/>
      <c r="C30" s="22" t="s">
        <v>6</v>
      </c>
      <c r="D30" s="29"/>
      <c r="E30" s="29"/>
      <c r="F30" s="29"/>
      <c r="G30" s="29"/>
      <c r="H30" s="29"/>
      <c r="I30" s="29"/>
      <c r="J30" s="29"/>
      <c r="K30" s="29"/>
      <c r="L30" s="29"/>
      <c r="M30" s="29"/>
      <c r="N30" s="29"/>
    </row>
    <row r="31" spans="1:14" ht="55.5" customHeight="1" thickBot="1">
      <c r="A31" s="79"/>
      <c r="B31" s="83"/>
      <c r="C31" s="16" t="s">
        <v>7</v>
      </c>
      <c r="D31" s="21">
        <v>0</v>
      </c>
      <c r="E31" s="21">
        <v>0</v>
      </c>
      <c r="F31" s="21">
        <v>2</v>
      </c>
      <c r="G31" s="21">
        <v>19.388000000000002</v>
      </c>
      <c r="H31" s="29"/>
      <c r="I31" s="29"/>
      <c r="J31" s="29"/>
      <c r="K31" s="29"/>
      <c r="L31" s="29"/>
      <c r="M31" s="29"/>
      <c r="N31" s="29"/>
    </row>
    <row r="32" spans="1:14" ht="55.5" customHeight="1" thickBot="1">
      <c r="A32" s="79"/>
      <c r="B32" s="83"/>
      <c r="C32" s="13" t="s">
        <v>3</v>
      </c>
      <c r="D32" s="21"/>
      <c r="E32" s="21"/>
      <c r="F32" s="21"/>
      <c r="G32" s="21"/>
      <c r="H32" s="29"/>
      <c r="I32" s="29"/>
      <c r="J32" s="29"/>
      <c r="K32" s="29"/>
      <c r="L32" s="29"/>
      <c r="M32" s="29"/>
      <c r="N32" s="29"/>
    </row>
    <row r="33" spans="1:14" ht="55.5" customHeight="1" thickBot="1">
      <c r="A33" s="79"/>
      <c r="B33" s="83"/>
      <c r="C33" s="13" t="s">
        <v>2</v>
      </c>
      <c r="D33" s="29"/>
      <c r="E33" s="29"/>
      <c r="F33" s="29"/>
      <c r="G33" s="29"/>
      <c r="H33" s="29"/>
      <c r="I33" s="29"/>
      <c r="J33" s="29"/>
      <c r="K33" s="29"/>
      <c r="L33" s="29"/>
      <c r="M33" s="29"/>
      <c r="N33" s="29"/>
    </row>
    <row r="34" spans="1:14" ht="55.5" customHeight="1" thickBot="1">
      <c r="A34" s="79"/>
      <c r="B34" s="84"/>
      <c r="C34" s="24" t="s">
        <v>19</v>
      </c>
      <c r="D34" s="14">
        <f>SUM(D27:D33)</f>
        <v>0</v>
      </c>
      <c r="E34" s="14">
        <f>SUM(E27:E33)</f>
        <v>0</v>
      </c>
      <c r="F34" s="14">
        <f>SUM(F27:F33)</f>
        <v>2</v>
      </c>
      <c r="G34" s="14">
        <f>SUM(G27:G33)</f>
        <v>19.388000000000002</v>
      </c>
      <c r="H34" s="30"/>
      <c r="I34" s="30"/>
      <c r="J34" s="30"/>
      <c r="K34" s="30"/>
      <c r="L34" s="30"/>
      <c r="M34" s="30"/>
      <c r="N34" s="30"/>
    </row>
    <row r="35" spans="1:14" ht="138.75" customHeight="1" thickBot="1">
      <c r="A35" s="79"/>
      <c r="B35" s="25" t="s">
        <v>42</v>
      </c>
      <c r="C35" s="16" t="s">
        <v>17</v>
      </c>
      <c r="D35" s="30"/>
      <c r="E35" s="30"/>
      <c r="F35" s="30"/>
      <c r="G35" s="30"/>
      <c r="H35" s="30"/>
      <c r="I35" s="30"/>
      <c r="J35" s="30"/>
      <c r="K35" s="30"/>
      <c r="L35" s="30"/>
      <c r="M35" s="30"/>
      <c r="N35" s="30"/>
    </row>
    <row r="36" spans="1:14" ht="55.5" customHeight="1" thickBot="1">
      <c r="A36" s="79"/>
      <c r="B36" s="85" t="s">
        <v>20</v>
      </c>
      <c r="C36" s="16" t="s">
        <v>15</v>
      </c>
      <c r="D36" s="21">
        <f t="shared" ref="D36:N42" si="2">D8+D19+D27</f>
        <v>9</v>
      </c>
      <c r="E36" s="21">
        <f t="shared" si="2"/>
        <v>8.8000000000000007</v>
      </c>
      <c r="F36" s="21">
        <f t="shared" si="2"/>
        <v>83</v>
      </c>
      <c r="G36" s="21">
        <f t="shared" si="2"/>
        <v>80.564999999999998</v>
      </c>
      <c r="H36" s="21">
        <f t="shared" si="2"/>
        <v>2</v>
      </c>
      <c r="I36" s="21">
        <f t="shared" si="2"/>
        <v>1.4</v>
      </c>
      <c r="J36" s="21">
        <f t="shared" si="2"/>
        <v>252299.88</v>
      </c>
      <c r="K36" s="21">
        <f t="shared" si="2"/>
        <v>0</v>
      </c>
      <c r="L36" s="21">
        <f t="shared" si="2"/>
        <v>2</v>
      </c>
      <c r="M36" s="21">
        <f t="shared" si="2"/>
        <v>0</v>
      </c>
      <c r="N36" s="21">
        <f t="shared" si="2"/>
        <v>0</v>
      </c>
    </row>
    <row r="37" spans="1:14" ht="55.5" customHeight="1" thickBot="1">
      <c r="A37" s="79"/>
      <c r="B37" s="86"/>
      <c r="C37" s="16" t="s">
        <v>16</v>
      </c>
      <c r="D37" s="21">
        <f t="shared" si="2"/>
        <v>97</v>
      </c>
      <c r="E37" s="21">
        <f t="shared" si="2"/>
        <v>2.8650000000000002</v>
      </c>
      <c r="F37" s="21">
        <f t="shared" si="2"/>
        <v>43</v>
      </c>
      <c r="G37" s="21">
        <f t="shared" si="2"/>
        <v>7.9370000000000003</v>
      </c>
      <c r="H37" s="21">
        <f t="shared" si="2"/>
        <v>14</v>
      </c>
      <c r="I37" s="21">
        <f t="shared" si="2"/>
        <v>0.64500000000000002</v>
      </c>
      <c r="J37" s="21">
        <f t="shared" si="2"/>
        <v>6147.3090000000002</v>
      </c>
      <c r="K37" s="21">
        <f t="shared" si="2"/>
        <v>14</v>
      </c>
      <c r="L37" s="21">
        <f t="shared" si="2"/>
        <v>0</v>
      </c>
      <c r="M37" s="21">
        <f t="shared" si="2"/>
        <v>4</v>
      </c>
      <c r="N37" s="21">
        <f t="shared" si="2"/>
        <v>1.107</v>
      </c>
    </row>
    <row r="38" spans="1:14" ht="55.5" customHeight="1" thickBot="1">
      <c r="A38" s="79"/>
      <c r="B38" s="86"/>
      <c r="C38" s="16" t="s">
        <v>17</v>
      </c>
      <c r="D38" s="21">
        <f t="shared" si="2"/>
        <v>0</v>
      </c>
      <c r="E38" s="21">
        <f t="shared" si="2"/>
        <v>0</v>
      </c>
      <c r="F38" s="21">
        <f t="shared" si="2"/>
        <v>0</v>
      </c>
      <c r="G38" s="21">
        <f t="shared" si="2"/>
        <v>0</v>
      </c>
      <c r="H38" s="21">
        <f t="shared" si="2"/>
        <v>0</v>
      </c>
      <c r="I38" s="21">
        <f t="shared" si="2"/>
        <v>0</v>
      </c>
      <c r="J38" s="21">
        <f t="shared" si="2"/>
        <v>0</v>
      </c>
      <c r="K38" s="21">
        <f t="shared" si="2"/>
        <v>0</v>
      </c>
      <c r="L38" s="21">
        <f t="shared" si="2"/>
        <v>0</v>
      </c>
      <c r="M38" s="21">
        <f>M10+M21+M29</f>
        <v>0</v>
      </c>
      <c r="N38" s="21">
        <f>N10+N21+N29</f>
        <v>0</v>
      </c>
    </row>
    <row r="39" spans="1:14" ht="55.5" customHeight="1" thickBot="1">
      <c r="A39" s="79"/>
      <c r="B39" s="86"/>
      <c r="C39" s="16" t="s">
        <v>6</v>
      </c>
      <c r="D39" s="21">
        <f t="shared" si="2"/>
        <v>0</v>
      </c>
      <c r="E39" s="21">
        <f t="shared" si="2"/>
        <v>0</v>
      </c>
      <c r="F39" s="21">
        <f t="shared" si="2"/>
        <v>0</v>
      </c>
      <c r="G39" s="21">
        <f t="shared" si="2"/>
        <v>0</v>
      </c>
      <c r="H39" s="21">
        <f t="shared" si="2"/>
        <v>0</v>
      </c>
      <c r="I39" s="21">
        <f t="shared" si="2"/>
        <v>0</v>
      </c>
      <c r="J39" s="21">
        <f t="shared" si="2"/>
        <v>0</v>
      </c>
      <c r="K39" s="21">
        <f t="shared" si="2"/>
        <v>0</v>
      </c>
      <c r="L39" s="21">
        <f t="shared" si="2"/>
        <v>0</v>
      </c>
      <c r="M39" s="21"/>
      <c r="N39" s="21"/>
    </row>
    <row r="40" spans="1:14" ht="55.5" customHeight="1" thickBot="1">
      <c r="A40" s="79"/>
      <c r="B40" s="86"/>
      <c r="C40" s="16" t="s">
        <v>7</v>
      </c>
      <c r="D40" s="21">
        <f>D34</f>
        <v>0</v>
      </c>
      <c r="E40" s="21">
        <f>E34</f>
        <v>0</v>
      </c>
      <c r="F40" s="21">
        <f>F34</f>
        <v>2</v>
      </c>
      <c r="G40" s="21">
        <f>G34</f>
        <v>19.388000000000002</v>
      </c>
      <c r="H40" s="21">
        <f t="shared" si="2"/>
        <v>0</v>
      </c>
      <c r="I40" s="21">
        <f t="shared" si="2"/>
        <v>0</v>
      </c>
      <c r="J40" s="21">
        <f t="shared" si="2"/>
        <v>0</v>
      </c>
      <c r="K40" s="21">
        <f t="shared" si="2"/>
        <v>0</v>
      </c>
      <c r="L40" s="21">
        <f t="shared" si="2"/>
        <v>0</v>
      </c>
      <c r="M40" s="21"/>
      <c r="N40" s="21"/>
    </row>
    <row r="41" spans="1:14" ht="55.5" customHeight="1" thickBot="1">
      <c r="A41" s="79"/>
      <c r="B41" s="86"/>
      <c r="C41" s="13" t="s">
        <v>3</v>
      </c>
      <c r="D41" s="21">
        <f t="shared" si="2"/>
        <v>0</v>
      </c>
      <c r="E41" s="21">
        <f t="shared" si="2"/>
        <v>0</v>
      </c>
      <c r="F41" s="21">
        <f t="shared" si="2"/>
        <v>1</v>
      </c>
      <c r="G41" s="21">
        <f t="shared" si="2"/>
        <v>0.4</v>
      </c>
      <c r="H41" s="21">
        <f t="shared" si="2"/>
        <v>0</v>
      </c>
      <c r="I41" s="21">
        <f t="shared" si="2"/>
        <v>0</v>
      </c>
      <c r="J41" s="21">
        <f t="shared" si="2"/>
        <v>0</v>
      </c>
      <c r="K41" s="21">
        <f t="shared" si="2"/>
        <v>0</v>
      </c>
      <c r="L41" s="21">
        <f t="shared" si="2"/>
        <v>0</v>
      </c>
      <c r="M41" s="21"/>
      <c r="N41" s="21"/>
    </row>
    <row r="42" spans="1:14" ht="55.5" customHeight="1" thickBot="1">
      <c r="A42" s="79"/>
      <c r="B42" s="86"/>
      <c r="C42" s="13" t="s">
        <v>2</v>
      </c>
      <c r="D42" s="21">
        <f t="shared" si="2"/>
        <v>0</v>
      </c>
      <c r="E42" s="21">
        <f t="shared" si="2"/>
        <v>0</v>
      </c>
      <c r="F42" s="21">
        <f t="shared" si="2"/>
        <v>1</v>
      </c>
      <c r="G42" s="21">
        <f t="shared" si="2"/>
        <v>0.5</v>
      </c>
      <c r="H42" s="21">
        <f t="shared" si="2"/>
        <v>0</v>
      </c>
      <c r="I42" s="21">
        <f t="shared" si="2"/>
        <v>0</v>
      </c>
      <c r="J42" s="21">
        <f t="shared" si="2"/>
        <v>0</v>
      </c>
      <c r="K42" s="21">
        <f t="shared" si="2"/>
        <v>0</v>
      </c>
      <c r="L42" s="21">
        <f t="shared" si="2"/>
        <v>0</v>
      </c>
      <c r="M42" s="21"/>
      <c r="N42" s="21"/>
    </row>
    <row r="43" spans="1:14" ht="55.5" customHeight="1" thickBot="1">
      <c r="A43" s="79"/>
      <c r="B43" s="86"/>
      <c r="C43" s="16" t="s">
        <v>8</v>
      </c>
      <c r="D43" s="21">
        <f t="shared" ref="D43:G44" si="3">D16</f>
        <v>8</v>
      </c>
      <c r="E43" s="21">
        <f t="shared" si="3"/>
        <v>10.96</v>
      </c>
      <c r="F43" s="21">
        <f t="shared" si="3"/>
        <v>14</v>
      </c>
      <c r="G43" s="21">
        <f t="shared" si="3"/>
        <v>16.477</v>
      </c>
      <c r="H43" s="21">
        <f>H16</f>
        <v>3</v>
      </c>
      <c r="I43" s="21">
        <f>I16</f>
        <v>8.0220000000000002</v>
      </c>
      <c r="J43" s="59">
        <v>11330</v>
      </c>
      <c r="K43" s="21">
        <f>K16</f>
        <v>0</v>
      </c>
      <c r="L43" s="21">
        <f>L16</f>
        <v>3</v>
      </c>
      <c r="M43" s="21"/>
      <c r="N43" s="21"/>
    </row>
    <row r="44" spans="1:14" ht="55.5" customHeight="1" thickBot="1">
      <c r="A44" s="79"/>
      <c r="B44" s="86"/>
      <c r="C44" s="16" t="s">
        <v>18</v>
      </c>
      <c r="D44" s="21">
        <f t="shared" si="3"/>
        <v>0</v>
      </c>
      <c r="E44" s="21">
        <f t="shared" si="3"/>
        <v>0</v>
      </c>
      <c r="F44" s="21">
        <f t="shared" si="3"/>
        <v>0</v>
      </c>
      <c r="G44" s="21">
        <f t="shared" si="3"/>
        <v>0</v>
      </c>
      <c r="H44" s="21"/>
      <c r="I44" s="21"/>
      <c r="J44" s="21"/>
      <c r="K44" s="21"/>
      <c r="L44" s="21"/>
      <c r="M44" s="21"/>
      <c r="N44" s="21"/>
    </row>
    <row r="45" spans="1:14" ht="55.5" customHeight="1" thickBot="1">
      <c r="A45" s="80"/>
      <c r="B45" s="87"/>
      <c r="C45" s="18" t="s">
        <v>20</v>
      </c>
      <c r="D45" s="31">
        <f t="shared" ref="D45:N45" si="4">SUM(D36:D44)</f>
        <v>114</v>
      </c>
      <c r="E45" s="31">
        <f t="shared" si="4"/>
        <v>22.625</v>
      </c>
      <c r="F45" s="31">
        <f t="shared" si="4"/>
        <v>144</v>
      </c>
      <c r="G45" s="31">
        <f t="shared" si="4"/>
        <v>125.26700000000001</v>
      </c>
      <c r="H45" s="31">
        <f t="shared" si="4"/>
        <v>19</v>
      </c>
      <c r="I45" s="31">
        <f t="shared" si="4"/>
        <v>10.067</v>
      </c>
      <c r="J45" s="31">
        <f t="shared" si="4"/>
        <v>269777.18900000001</v>
      </c>
      <c r="K45" s="31">
        <f t="shared" si="4"/>
        <v>14</v>
      </c>
      <c r="L45" s="32">
        <f t="shared" si="4"/>
        <v>5</v>
      </c>
      <c r="M45" s="32">
        <f t="shared" si="4"/>
        <v>4</v>
      </c>
      <c r="N45" s="32">
        <f t="shared" si="4"/>
        <v>1.107</v>
      </c>
    </row>
    <row r="46" spans="1:14" s="27" customFormat="1" ht="23.25" customHeight="1">
      <c r="A46" s="74"/>
      <c r="B46" s="74"/>
      <c r="C46" s="74"/>
      <c r="D46" s="26"/>
      <c r="E46" s="26"/>
      <c r="F46" s="26"/>
      <c r="G46" s="26"/>
      <c r="H46" s="26"/>
      <c r="I46" s="26"/>
      <c r="J46" s="26"/>
      <c r="K46" s="26"/>
      <c r="L46" s="26"/>
      <c r="M46" s="26"/>
      <c r="N46" s="26"/>
    </row>
    <row r="47" spans="1:14" s="27" customFormat="1" ht="42.75" customHeight="1">
      <c r="A47" s="75"/>
      <c r="B47" s="75"/>
      <c r="C47" s="75"/>
      <c r="D47" s="75"/>
      <c r="E47" s="75"/>
      <c r="F47" s="75"/>
      <c r="G47" s="75"/>
      <c r="H47" s="75"/>
      <c r="I47" s="75"/>
      <c r="J47" s="75"/>
      <c r="K47" s="75"/>
      <c r="L47" s="75"/>
      <c r="M47" s="75"/>
      <c r="N47" s="75"/>
    </row>
    <row r="48" spans="1:14" s="27" customFormat="1" ht="15" customHeight="1">
      <c r="A48" s="75"/>
      <c r="B48" s="75"/>
      <c r="C48" s="75"/>
      <c r="D48" s="75"/>
      <c r="E48" s="75"/>
      <c r="F48" s="75"/>
      <c r="G48" s="75"/>
      <c r="H48" s="75"/>
      <c r="I48" s="75"/>
      <c r="J48" s="75"/>
      <c r="K48" s="75"/>
      <c r="L48" s="75"/>
      <c r="M48" s="75"/>
      <c r="N48" s="75"/>
    </row>
  </sheetData>
  <mergeCells count="19">
    <mergeCell ref="A1:N1"/>
    <mergeCell ref="A3:C7"/>
    <mergeCell ref="D3:G4"/>
    <mergeCell ref="H3:L4"/>
    <mergeCell ref="M3:N4"/>
    <mergeCell ref="D5:E5"/>
    <mergeCell ref="F5:G5"/>
    <mergeCell ref="H5:J5"/>
    <mergeCell ref="K5:L5"/>
    <mergeCell ref="M5:M6"/>
    <mergeCell ref="A46:C46"/>
    <mergeCell ref="A47:N47"/>
    <mergeCell ref="A48:N48"/>
    <mergeCell ref="N5:N6"/>
    <mergeCell ref="A8:A45"/>
    <mergeCell ref="B8:B18"/>
    <mergeCell ref="B19:B26"/>
    <mergeCell ref="B27:B34"/>
    <mergeCell ref="B36:B45"/>
  </mergeCells>
  <printOptions horizontalCentered="1" verticalCentered="1"/>
  <pageMargins left="0.55118110236220474" right="0.27559055118110237" top="0.39370078740157483" bottom="0.39370078740157483" header="0.31496062992125984" footer="0.31496062992125984"/>
  <pageSetup paperSize="9" scale="3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10.04.2017</vt:lpstr>
      <vt:lpstr>EPDK LİSANSSIZ FORM</vt:lpstr>
      <vt:lpstr>'BEDAŞ LİSANSSIZ 10.04.2017'!Yazdırma_Alanı</vt:lpstr>
      <vt:lpstr>'EPDK LİSANSSIZ FORM'!Yazdırma_Alanı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2017-04-11T11:41:25Z</dcterms:modified>
</cp:coreProperties>
</file>